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749098092d415518/Documents/Files/Caltrans Capital Golf Club/The Mulligan/2024/"/>
    </mc:Choice>
  </mc:AlternateContent>
  <xr:revisionPtr revIDLastSave="1953" documentId="8_{C1729D7A-419A-4E7A-9C9B-798618743EB3}" xr6:coauthVersionLast="47" xr6:coauthVersionMax="47" xr10:uidLastSave="{D220CA2B-B687-4995-8165-04AEDD434AE9}"/>
  <bookViews>
    <workbookView xWindow="-120" yWindow="-120" windowWidth="29040" windowHeight="15720" tabRatio="500" xr2:uid="{00000000-000D-0000-FFFF-FFFF00000000}"/>
  </bookViews>
  <sheets>
    <sheet name="Pairings" sheetId="1" r:id="rId1"/>
    <sheet name="Results" sheetId="3" r:id="rId2"/>
    <sheet name="Flight 1" sheetId="4" r:id="rId3"/>
    <sheet name="Flight 2" sheetId="6" r:id="rId4"/>
    <sheet name="Flight 3" sheetId="7" r:id="rId5"/>
    <sheet name="Finance" sheetId="9" r:id="rId6"/>
    <sheet name="Blank4 Sorting, Coping" sheetId="8" r:id="rId7"/>
    <sheet name="Finance 4Reference" sheetId="2" r:id="rId8"/>
  </sheets>
  <definedNames>
    <definedName name="_xlnm.Print_Area" localSheetId="7">'Finance 4Reference'!$A$1:$H$95</definedName>
    <definedName name="_xlnm.Print_Area" localSheetId="2">'Flight 1'!$A$1:$G$18</definedName>
    <definedName name="_xlnm.Print_Area" localSheetId="3">'Flight 2'!$A$1:$G$17</definedName>
    <definedName name="_xlnm.Print_Area" localSheetId="4">'Flight 3'!$A$1:$G$18</definedName>
    <definedName name="_xlnm.Print_Area" localSheetId="0">Pairings!$A$1:$M$39</definedName>
    <definedName name="_xlnm.Print_Area" localSheetId="1">Results!$B$2:$R$39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7" i="2" l="1"/>
  <c r="H80" i="2"/>
  <c r="G80" i="2"/>
  <c r="B48" i="9"/>
  <c r="H51" i="9"/>
  <c r="G51" i="9"/>
  <c r="H88" i="2"/>
  <c r="H90" i="2" s="1"/>
  <c r="H59" i="9"/>
  <c r="H61" i="9" s="1"/>
  <c r="C59" i="9"/>
  <c r="H55" i="9"/>
  <c r="B55" i="9"/>
  <c r="F51" i="9"/>
  <c r="E51" i="9"/>
  <c r="F44" i="9"/>
  <c r="E44" i="9"/>
  <c r="C62" i="9" s="1"/>
  <c r="C44" i="9"/>
  <c r="C61" i="9" s="1"/>
  <c r="B44" i="9"/>
  <c r="C60" i="9" s="1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C88" i="2"/>
  <c r="G4" i="2"/>
  <c r="G6" i="2"/>
  <c r="G66" i="2"/>
  <c r="G67" i="2"/>
  <c r="G68" i="2"/>
  <c r="G69" i="2"/>
  <c r="G70" i="2"/>
  <c r="G1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71" i="2"/>
  <c r="G72" i="2"/>
  <c r="G34" i="2"/>
  <c r="G29" i="2"/>
  <c r="G30" i="2"/>
  <c r="G16" i="2"/>
  <c r="G13" i="2"/>
  <c r="G8" i="2"/>
  <c r="G9" i="2"/>
  <c r="G10" i="2"/>
  <c r="F80" i="2"/>
  <c r="E80" i="2"/>
  <c r="E3" i="7"/>
  <c r="E3" i="4"/>
  <c r="E3" i="6"/>
  <c r="H24" i="3"/>
  <c r="H8" i="3"/>
  <c r="B73" i="2"/>
  <c r="C89" i="2" s="1"/>
  <c r="C73" i="2"/>
  <c r="C90" i="2" s="1"/>
  <c r="E73" i="2"/>
  <c r="C91" i="2" s="1"/>
  <c r="F73" i="2"/>
  <c r="G5" i="2"/>
  <c r="G7" i="2"/>
  <c r="G11" i="2"/>
  <c r="G12" i="2"/>
  <c r="G15" i="2"/>
  <c r="G17" i="2"/>
  <c r="G18" i="2"/>
  <c r="G19" i="2"/>
  <c r="G20" i="2"/>
  <c r="G21" i="2"/>
  <c r="G22" i="2"/>
  <c r="G23" i="2"/>
  <c r="G24" i="2"/>
  <c r="G25" i="2"/>
  <c r="G26" i="2"/>
  <c r="G27" i="2"/>
  <c r="G28" i="2"/>
  <c r="G31" i="2"/>
  <c r="G32" i="2"/>
  <c r="G33" i="2"/>
  <c r="H84" i="2"/>
  <c r="B84" i="2"/>
  <c r="C63" i="9" l="1"/>
  <c r="H56" i="9"/>
  <c r="G44" i="9"/>
  <c r="H85" i="2"/>
  <c r="C92" i="2"/>
  <c r="G73" i="2"/>
</calcChain>
</file>

<file path=xl/sharedStrings.xml><?xml version="1.0" encoding="utf-8"?>
<sst xmlns="http://schemas.openxmlformats.org/spreadsheetml/2006/main" count="634" uniqueCount="187">
  <si>
    <t>Format</t>
  </si>
  <si>
    <t>Tees</t>
  </si>
  <si>
    <t>Par</t>
  </si>
  <si>
    <t>Individual Stroke Play</t>
  </si>
  <si>
    <t>Player</t>
  </si>
  <si>
    <t>Tee Time</t>
  </si>
  <si>
    <t>Course Hdcp</t>
  </si>
  <si>
    <t>Flight</t>
  </si>
  <si>
    <t>Tim Craggs</t>
  </si>
  <si>
    <t>Scott Leonard</t>
  </si>
  <si>
    <t>Josh Hudson</t>
  </si>
  <si>
    <t>CALTRANS CAPITOL GOLF CLUB</t>
  </si>
  <si>
    <t>Gold</t>
  </si>
  <si>
    <t>Blue</t>
  </si>
  <si>
    <t>White</t>
  </si>
  <si>
    <t>Rating (M/W)</t>
  </si>
  <si>
    <t>Slope (M/W)</t>
  </si>
  <si>
    <t>Randy Ronning</t>
  </si>
  <si>
    <t>Course Handicap</t>
  </si>
  <si>
    <t>Bill Dougherty</t>
  </si>
  <si>
    <t>* Flights and prize payout may change due to add-ons or drop outs.</t>
  </si>
  <si>
    <t>* Drop out after deadline may result in loss of prize fund and or entry fees.</t>
  </si>
  <si>
    <t>* Turn in signed and attedted score cards to Tourney Chair.</t>
  </si>
  <si>
    <t>Course HC</t>
  </si>
  <si>
    <t>Score</t>
  </si>
  <si>
    <t>Net</t>
  </si>
  <si>
    <t>Place</t>
  </si>
  <si>
    <t>Flight 1</t>
  </si>
  <si>
    <t>Flight 3</t>
  </si>
  <si>
    <t>Flights</t>
  </si>
  <si>
    <t>Prize</t>
  </si>
  <si>
    <t>Flight 2</t>
  </si>
  <si>
    <t>Prizes paid in credit</t>
  </si>
  <si>
    <t>Distance</t>
  </si>
  <si>
    <t xml:space="preserve">** Adjusted Scores are Gross hole by hole Scores reduced by anything over net double bogey </t>
  </si>
  <si>
    <t>Index</t>
  </si>
  <si>
    <t>2nd Place</t>
  </si>
  <si>
    <t>3rd Place</t>
  </si>
  <si>
    <t>1st Place</t>
  </si>
  <si>
    <t>Hole</t>
  </si>
  <si>
    <t>Slp (M/W)</t>
  </si>
  <si>
    <t>Rtg (M/W)</t>
  </si>
  <si>
    <t>Chk</t>
  </si>
  <si>
    <t>Paid</t>
  </si>
  <si>
    <t>Prize Fund Total</t>
  </si>
  <si>
    <t>1st Flight</t>
  </si>
  <si>
    <t>2nd Flight</t>
  </si>
  <si>
    <t>3rd Flight</t>
  </si>
  <si>
    <t>Total CTP</t>
  </si>
  <si>
    <t>Balance</t>
  </si>
  <si>
    <t>Total Checks</t>
  </si>
  <si>
    <t>Credit Used</t>
  </si>
  <si>
    <t>Outstanding Debt</t>
  </si>
  <si>
    <t>Less Deposit</t>
  </si>
  <si>
    <t>* NOTE: Every effort should be made to adjust payouts to result in a $0 balance.</t>
  </si>
  <si>
    <t>* Scores will be adjusted and posted by the Club, using net double bogey rule.</t>
  </si>
  <si>
    <t>*Won Tiebreaker</t>
  </si>
  <si>
    <t>Adjusted**</t>
  </si>
  <si>
    <t>TOTAL</t>
  </si>
  <si>
    <t>Red</t>
  </si>
  <si>
    <t>Max Score: Quad bogey (7,8,9) Does not DQ you!</t>
  </si>
  <si>
    <t>70.4 / 75.9</t>
  </si>
  <si>
    <t>68.5 / 73.5</t>
  </si>
  <si>
    <t>119 / 127</t>
  </si>
  <si>
    <t>125 / 130</t>
  </si>
  <si>
    <t>72.7/ -</t>
  </si>
  <si>
    <t>132/ -</t>
  </si>
  <si>
    <t>66.2/ 71.3</t>
  </si>
  <si>
    <t>115/ 123</t>
  </si>
  <si>
    <t>2025 State Tournament Qualifier</t>
  </si>
  <si>
    <t>Tim Buchanan</t>
  </si>
  <si>
    <t>Lisa Ronning</t>
  </si>
  <si>
    <t>Winton Emmett</t>
  </si>
  <si>
    <t>CH = HI x Slope/113 + (Course Rating - Par)</t>
  </si>
  <si>
    <t>Summer Rules: Play is as it lies, USGA and Local Rules</t>
  </si>
  <si>
    <t>Rating/slope as per GHIN</t>
  </si>
  <si>
    <t>Closest to the Pin - $10 Ea.</t>
  </si>
  <si>
    <t>Venmo</t>
  </si>
  <si>
    <t>Due</t>
  </si>
  <si>
    <t>Tournament Chair</t>
  </si>
  <si>
    <t>Total Venmo</t>
  </si>
  <si>
    <t>Chairperon's Cell: 916-123-4567</t>
  </si>
  <si>
    <t>(Course's name)  GOLF COURSE</t>
  </si>
  <si>
    <t>JULY  1, 2024</t>
  </si>
  <si>
    <t>(Course's name) GC</t>
  </si>
  <si>
    <t>Sacramento, CA 9514</t>
  </si>
  <si>
    <t>1234 Golf Course Dr.</t>
  </si>
  <si>
    <t>(916) 123-1600</t>
  </si>
  <si>
    <t xml:space="preserve"> * CTP: Hole #  ($10);  Hole #  ($10)</t>
  </si>
  <si>
    <t>* Three Flights: 1st HI 0-18.5; 2nd HI 18.6-20.9, 3rd HI 21+</t>
  </si>
  <si>
    <t>* Prizes to be paid in credit</t>
  </si>
  <si>
    <t>Combo's</t>
  </si>
  <si>
    <t>70.2 / -</t>
  </si>
  <si>
    <t>128 / -</t>
  </si>
  <si>
    <t xml:space="preserve"> </t>
  </si>
  <si>
    <t>#</t>
  </si>
  <si>
    <t>Individuals - Non Members</t>
  </si>
  <si>
    <t>* Course handicaps integrate tees, ratings and slopes for men and women.</t>
  </si>
  <si>
    <t>6'1"</t>
  </si>
  <si>
    <t xml:space="preserve">  </t>
  </si>
  <si>
    <t>CCGC - (Golf Course) - July 1, 2024 - Flight 1 (0-17)</t>
  </si>
  <si>
    <t>CCGC - (Course Name) - July 1, 2024 - Flight 2 (18 - 24)</t>
  </si>
  <si>
    <t>CCGC - (Course Name) - July 1, 2024 - Flight 3 (25 +)</t>
  </si>
  <si>
    <t>Means, Dave</t>
  </si>
  <si>
    <t>Means, Karin</t>
  </si>
  <si>
    <t>Mulvey, Asa</t>
  </si>
  <si>
    <t>Mar, Kelly</t>
  </si>
  <si>
    <t>McGuire, Ken</t>
  </si>
  <si>
    <t>Means, Mike</t>
  </si>
  <si>
    <t>Li, Yin-Ping</t>
  </si>
  <si>
    <t>Orcutt, Larry</t>
  </si>
  <si>
    <t>Ortiz, Rick</t>
  </si>
  <si>
    <t>Osuna, Pat</t>
  </si>
  <si>
    <t>Pedretti, Steve</t>
  </si>
  <si>
    <t>Pencovic, Terri</t>
  </si>
  <si>
    <t>Perez, Jose</t>
  </si>
  <si>
    <t>Persons, Maryann</t>
  </si>
  <si>
    <t>Persons, Tom</t>
  </si>
  <si>
    <t>Ronning, Lisa</t>
  </si>
  <si>
    <t>Ronning, Randy</t>
  </si>
  <si>
    <t>Roshen, Sue</t>
  </si>
  <si>
    <t>Roshen, TJ</t>
  </si>
  <si>
    <t>Sabado, Suzan</t>
  </si>
  <si>
    <t>Stafford, Dave</t>
  </si>
  <si>
    <t>Thatcher, Paul</t>
  </si>
  <si>
    <t>Thatcher, Ryan</t>
  </si>
  <si>
    <t>Thompson, Andy</t>
  </si>
  <si>
    <t>Thompson, Tommy</t>
  </si>
  <si>
    <t>Uno, Robert</t>
  </si>
  <si>
    <t>Vacura, Peter</t>
  </si>
  <si>
    <t>Van Voorhis, Jason</t>
  </si>
  <si>
    <t>Venturi, Mike</t>
  </si>
  <si>
    <t>Venturi, Pam</t>
  </si>
  <si>
    <t>Williams, Rich</t>
  </si>
  <si>
    <t>Alcoran, Bruce</t>
  </si>
  <si>
    <t>Alcoran, Olivia</t>
  </si>
  <si>
    <t>Auman, Mike</t>
  </si>
  <si>
    <t>Bacon, Lisa</t>
  </si>
  <si>
    <t>Buchanan, Tim</t>
  </si>
  <si>
    <t>Carroll, Matt</t>
  </si>
  <si>
    <t>Craggs, Tim</t>
  </si>
  <si>
    <t>Dougherty,  Bill</t>
  </si>
  <si>
    <t>Dramer,  Joanna</t>
  </si>
  <si>
    <t>Dye, Jack</t>
  </si>
  <si>
    <t>Efferlie, Chuck</t>
  </si>
  <si>
    <t>Emmett,  Winton</t>
  </si>
  <si>
    <t>Fien, Chad</t>
  </si>
  <si>
    <t>Gillette, Bob</t>
  </si>
  <si>
    <t>Hernandez, Stephanie</t>
  </si>
  <si>
    <t>Herritt,  Kevin</t>
  </si>
  <si>
    <t>Hoole, John</t>
  </si>
  <si>
    <t>Irvin, Tom</t>
  </si>
  <si>
    <t>Johnson,  Jimmy</t>
  </si>
  <si>
    <t>Leonard,  Scott</t>
  </si>
  <si>
    <t>Lesniak, Ronnie</t>
  </si>
  <si>
    <t>(Course Name)  Financial Reconciliation</t>
  </si>
  <si>
    <t>Kent, Stephen</t>
  </si>
  <si>
    <t>Alexander, Bill</t>
  </si>
  <si>
    <t>Anderson, Peter</t>
  </si>
  <si>
    <t>Arechaveleta, Adan</t>
  </si>
  <si>
    <t>Arechaveleta, Christian</t>
  </si>
  <si>
    <t>Auman, Mathew</t>
  </si>
  <si>
    <t>Campa, Eugene</t>
  </si>
  <si>
    <t>Fansler, Brian</t>
  </si>
  <si>
    <t>Flores, John</t>
  </si>
  <si>
    <t>Hudson, Josh</t>
  </si>
  <si>
    <t>Gordon, Caryn</t>
  </si>
  <si>
    <t>Lassiter, David</t>
  </si>
  <si>
    <t>Kundert,  Jerry</t>
  </si>
  <si>
    <t>McLeod, Shar</t>
  </si>
  <si>
    <t>O'Connor, Jim</t>
  </si>
  <si>
    <t>Ueyama, Letetsu</t>
  </si>
  <si>
    <t>Comments</t>
  </si>
  <si>
    <t>Totals Flights</t>
  </si>
  <si>
    <t>CTP # 8 (1win/hole)</t>
  </si>
  <si>
    <t>CTP # 15 (1win/hole)</t>
  </si>
  <si>
    <t>$62x32</t>
  </si>
  <si>
    <t>$57 X 32</t>
  </si>
  <si>
    <t>CCGC Total Due</t>
  </si>
  <si>
    <t>Course Paid by RR</t>
  </si>
  <si>
    <t>Due to (Course's name)</t>
  </si>
  <si>
    <t>(Course's Name) TOURNAMENT - RESULTS</t>
  </si>
  <si>
    <t>1st</t>
  </si>
  <si>
    <t>2nd</t>
  </si>
  <si>
    <t>3rd</t>
  </si>
  <si>
    <t>* Flights: 1st $25; 2nd $20; 3rd $15</t>
  </si>
  <si>
    <t>32 players x $6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</si>
</sst>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  <numFmt numFmtId="165" formatCode="&quot;$&quot;#,##0"/>
    <numFmt numFmtId="166" formatCode="&quot;$&quot;#,##0.00"/>
    <numFmt numFmtId="167" formatCode="[$-409]mmmm\ d\,\ yyyy;@"/>
  </numFmts>
  <fonts count="48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rgb="FF0000FF"/>
      <name val="Arial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4"/>
      <color rgb="FF0000FF"/>
      <name val="Calibri"/>
      <scheme val="minor"/>
    </font>
    <font>
      <sz val="8"/>
      <name val="Calibri"/>
      <family val="2"/>
      <charset val="136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33332E"/>
      <name val="Calibri"/>
      <family val="2"/>
      <scheme val="minor"/>
    </font>
    <font>
      <sz val="14"/>
      <color rgb="FF0000FF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theme="5"/>
      <name val="Calibri"/>
      <family val="2"/>
      <scheme val="minor"/>
    </font>
    <font>
      <b/>
      <sz val="13"/>
      <color indexed="18"/>
      <name val="Calibri"/>
      <family val="2"/>
      <scheme val="minor"/>
    </font>
    <font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44" fontId="28" fillId="0" borderId="0" applyFont="0" applyFill="0" applyBorder="0" applyAlignment="0" applyProtection="0"/>
  </cellStyleXfs>
  <cellXfs count="503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21" xfId="0" applyFont="1" applyBorder="1"/>
    <xf numFmtId="0" fontId="4" fillId="0" borderId="35" xfId="0" applyFont="1" applyBorder="1"/>
    <xf numFmtId="0" fontId="6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6" fontId="0" fillId="0" borderId="0" xfId="0" applyNumberFormat="1"/>
    <xf numFmtId="0" fontId="4" fillId="0" borderId="0" xfId="0" applyFont="1" applyAlignment="1">
      <alignment horizontal="left" inden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5" fillId="3" borderId="0" xfId="0" applyFont="1" applyFill="1" applyAlignment="1">
      <alignment horizontal="center"/>
    </xf>
    <xf numFmtId="0" fontId="14" fillId="3" borderId="7" xfId="0" applyFont="1" applyFill="1" applyBorder="1" applyAlignment="1">
      <alignment horizontal="center"/>
    </xf>
    <xf numFmtId="164" fontId="14" fillId="0" borderId="23" xfId="0" applyNumberFormat="1" applyFont="1" applyBorder="1" applyAlignment="1">
      <alignment horizontal="center"/>
    </xf>
    <xf numFmtId="1" fontId="14" fillId="0" borderId="23" xfId="0" applyNumberFormat="1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164" fontId="14" fillId="0" borderId="14" xfId="0" applyNumberFormat="1" applyFont="1" applyBorder="1" applyAlignment="1">
      <alignment horizontal="center"/>
    </xf>
    <xf numFmtId="1" fontId="14" fillId="0" borderId="14" xfId="0" applyNumberFormat="1" applyFont="1" applyBorder="1" applyAlignment="1">
      <alignment horizontal="center" vertical="justify"/>
    </xf>
    <xf numFmtId="0" fontId="2" fillId="0" borderId="0" xfId="0" applyFont="1"/>
    <xf numFmtId="0" fontId="14" fillId="0" borderId="0" xfId="0" applyFont="1" applyAlignment="1">
      <alignment horizontal="left" vertical="distributed"/>
    </xf>
    <xf numFmtId="0" fontId="14" fillId="0" borderId="0" xfId="0" applyFont="1"/>
    <xf numFmtId="0" fontId="14" fillId="0" borderId="0" xfId="0" applyFont="1" applyAlignment="1">
      <alignment horizontal="center" vertical="top" wrapText="1"/>
    </xf>
    <xf numFmtId="0" fontId="13" fillId="0" borderId="0" xfId="0" applyFont="1"/>
    <xf numFmtId="0" fontId="16" fillId="2" borderId="17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64" fontId="18" fillId="0" borderId="10" xfId="0" applyNumberFormat="1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164" fontId="18" fillId="0" borderId="23" xfId="0" applyNumberFormat="1" applyFont="1" applyBorder="1" applyAlignment="1">
      <alignment horizontal="center"/>
    </xf>
    <xf numFmtId="1" fontId="18" fillId="0" borderId="23" xfId="0" applyNumberFormat="1" applyFont="1" applyBorder="1" applyAlignment="1">
      <alignment horizontal="center"/>
    </xf>
    <xf numFmtId="164" fontId="18" fillId="0" borderId="32" xfId="0" applyNumberFormat="1" applyFont="1" applyBorder="1" applyAlignment="1">
      <alignment horizontal="center"/>
    </xf>
    <xf numFmtId="1" fontId="18" fillId="0" borderId="32" xfId="0" applyNumberFormat="1" applyFont="1" applyBorder="1" applyAlignment="1">
      <alignment horizontal="center"/>
    </xf>
    <xf numFmtId="164" fontId="18" fillId="0" borderId="27" xfId="0" applyNumberFormat="1" applyFont="1" applyBorder="1" applyAlignment="1">
      <alignment horizontal="center"/>
    </xf>
    <xf numFmtId="1" fontId="19" fillId="0" borderId="23" xfId="0" applyNumberFormat="1" applyFont="1" applyBorder="1" applyAlignment="1">
      <alignment horizontal="center"/>
    </xf>
    <xf numFmtId="0" fontId="20" fillId="3" borderId="29" xfId="0" applyFont="1" applyFill="1" applyBorder="1" applyAlignment="1">
      <alignment horizontal="center"/>
    </xf>
    <xf numFmtId="164" fontId="19" fillId="0" borderId="32" xfId="0" applyNumberFormat="1" applyFont="1" applyBorder="1" applyAlignment="1">
      <alignment horizontal="center"/>
    </xf>
    <xf numFmtId="1" fontId="19" fillId="0" borderId="27" xfId="0" applyNumberFormat="1" applyFont="1" applyBorder="1" applyAlignment="1">
      <alignment horizontal="center"/>
    </xf>
    <xf numFmtId="0" fontId="20" fillId="3" borderId="37" xfId="0" applyFont="1" applyFill="1" applyBorder="1" applyAlignment="1">
      <alignment horizontal="center"/>
    </xf>
    <xf numFmtId="0" fontId="21" fillId="0" borderId="0" xfId="0" applyFont="1"/>
    <xf numFmtId="0" fontId="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left"/>
    </xf>
    <xf numFmtId="0" fontId="25" fillId="0" borderId="0" xfId="0" applyFont="1"/>
    <xf numFmtId="0" fontId="14" fillId="0" borderId="0" xfId="0" applyFont="1" applyAlignment="1">
      <alignment horizontal="left"/>
    </xf>
    <xf numFmtId="0" fontId="1" fillId="0" borderId="0" xfId="0" applyFont="1"/>
    <xf numFmtId="0" fontId="26" fillId="0" borderId="0" xfId="0" applyFont="1"/>
    <xf numFmtId="0" fontId="27" fillId="0" borderId="0" xfId="0" applyFont="1" applyAlignment="1">
      <alignment horizontal="center" vertical="center"/>
    </xf>
    <xf numFmtId="0" fontId="0" fillId="0" borderId="16" xfId="0" applyBorder="1"/>
    <xf numFmtId="0" fontId="18" fillId="0" borderId="23" xfId="0" applyFont="1" applyBorder="1" applyAlignment="1">
      <alignment horizontal="center"/>
    </xf>
    <xf numFmtId="0" fontId="19" fillId="3" borderId="29" xfId="0" applyFont="1" applyFill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4" fillId="0" borderId="16" xfId="0" applyFont="1" applyBorder="1"/>
    <xf numFmtId="0" fontId="17" fillId="2" borderId="2" xfId="0" applyFont="1" applyFill="1" applyBorder="1" applyAlignment="1">
      <alignment horizontal="center"/>
    </xf>
    <xf numFmtId="0" fontId="4" fillId="0" borderId="72" xfId="0" applyFont="1" applyBorder="1"/>
    <xf numFmtId="0" fontId="19" fillId="3" borderId="24" xfId="0" applyFont="1" applyFill="1" applyBorder="1" applyAlignment="1">
      <alignment horizontal="center"/>
    </xf>
    <xf numFmtId="0" fontId="16" fillId="2" borderId="50" xfId="0" applyFont="1" applyFill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19" fillId="3" borderId="21" xfId="0" applyFont="1" applyFill="1" applyBorder="1" applyAlignment="1">
      <alignment horizontal="center"/>
    </xf>
    <xf numFmtId="0" fontId="19" fillId="3" borderId="61" xfId="0" applyFont="1" applyFill="1" applyBorder="1" applyAlignment="1">
      <alignment horizontal="center"/>
    </xf>
    <xf numFmtId="0" fontId="30" fillId="0" borderId="49" xfId="15" applyFont="1" applyBorder="1" applyAlignment="1">
      <alignment horizontal="center" vertical="center"/>
    </xf>
    <xf numFmtId="0" fontId="30" fillId="0" borderId="50" xfId="15" applyFont="1" applyBorder="1" applyAlignment="1">
      <alignment horizontal="center" vertical="center"/>
    </xf>
    <xf numFmtId="0" fontId="30" fillId="0" borderId="19" xfId="15" applyFont="1" applyBorder="1" applyAlignment="1">
      <alignment horizontal="center" vertical="center"/>
    </xf>
    <xf numFmtId="0" fontId="30" fillId="0" borderId="20" xfId="15" applyFont="1" applyBorder="1" applyAlignment="1">
      <alignment horizontal="center" vertical="center"/>
    </xf>
    <xf numFmtId="0" fontId="31" fillId="0" borderId="42" xfId="0" applyFont="1" applyBorder="1" applyAlignment="1">
      <alignment vertical="center"/>
    </xf>
    <xf numFmtId="164" fontId="32" fillId="0" borderId="10" xfId="0" applyNumberFormat="1" applyFont="1" applyBorder="1" applyAlignment="1">
      <alignment horizontal="center" vertical="center"/>
    </xf>
    <xf numFmtId="1" fontId="33" fillId="0" borderId="10" xfId="0" applyNumberFormat="1" applyFont="1" applyBorder="1" applyAlignment="1">
      <alignment horizontal="center" vertical="center"/>
    </xf>
    <xf numFmtId="0" fontId="33" fillId="0" borderId="10" xfId="15" applyFont="1" applyBorder="1" applyAlignment="1">
      <alignment horizontal="center" vertical="center"/>
    </xf>
    <xf numFmtId="0" fontId="30" fillId="0" borderId="24" xfId="15" applyFont="1" applyBorder="1" applyAlignment="1">
      <alignment horizontal="center" vertical="center"/>
    </xf>
    <xf numFmtId="0" fontId="31" fillId="0" borderId="45" xfId="0" applyFont="1" applyBorder="1" applyAlignment="1">
      <alignment vertical="center"/>
    </xf>
    <xf numFmtId="164" fontId="32" fillId="0" borderId="23" xfId="0" applyNumberFormat="1" applyFont="1" applyBorder="1" applyAlignment="1">
      <alignment horizontal="center" vertical="center"/>
    </xf>
    <xf numFmtId="1" fontId="32" fillId="0" borderId="23" xfId="0" applyNumberFormat="1" applyFont="1" applyBorder="1" applyAlignment="1">
      <alignment horizontal="center" vertical="center"/>
    </xf>
    <xf numFmtId="1" fontId="30" fillId="0" borderId="57" xfId="15" applyNumberFormat="1" applyFont="1" applyBorder="1" applyAlignment="1">
      <alignment horizontal="center" vertical="center"/>
    </xf>
    <xf numFmtId="0" fontId="30" fillId="0" borderId="30" xfId="15" applyFont="1" applyBorder="1" applyAlignment="1">
      <alignment horizontal="center" vertical="center"/>
    </xf>
    <xf numFmtId="0" fontId="31" fillId="0" borderId="43" xfId="0" applyFont="1" applyBorder="1" applyAlignment="1">
      <alignment vertical="center"/>
    </xf>
    <xf numFmtId="1" fontId="33" fillId="0" borderId="23" xfId="0" applyNumberFormat="1" applyFont="1" applyBorder="1" applyAlignment="1">
      <alignment horizontal="center" vertical="center"/>
    </xf>
    <xf numFmtId="0" fontId="33" fillId="0" borderId="23" xfId="15" applyFont="1" applyBorder="1" applyAlignment="1">
      <alignment horizontal="center" vertical="center"/>
    </xf>
    <xf numFmtId="1" fontId="30" fillId="0" borderId="41" xfId="15" applyNumberFormat="1" applyFont="1" applyBorder="1" applyAlignment="1">
      <alignment horizontal="center" vertical="center"/>
    </xf>
    <xf numFmtId="0" fontId="30" fillId="0" borderId="29" xfId="15" applyFont="1" applyBorder="1" applyAlignment="1">
      <alignment horizontal="center" vertical="center"/>
    </xf>
    <xf numFmtId="0" fontId="31" fillId="0" borderId="56" xfId="0" applyFont="1" applyBorder="1" applyAlignment="1">
      <alignment vertical="center"/>
    </xf>
    <xf numFmtId="164" fontId="32" fillId="0" borderId="11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1" fontId="30" fillId="0" borderId="9" xfId="15" applyNumberFormat="1" applyFont="1" applyBorder="1" applyAlignment="1">
      <alignment horizontal="center" vertical="center"/>
    </xf>
    <xf numFmtId="0" fontId="33" fillId="0" borderId="29" xfId="15" applyFont="1" applyBorder="1" applyAlignment="1">
      <alignment horizontal="center" vertical="center"/>
    </xf>
    <xf numFmtId="164" fontId="33" fillId="0" borderId="9" xfId="0" applyNumberFormat="1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1" fontId="30" fillId="0" borderId="26" xfId="15" applyNumberFormat="1" applyFont="1" applyBorder="1" applyAlignment="1">
      <alignment horizontal="center" vertical="center"/>
    </xf>
    <xf numFmtId="164" fontId="32" fillId="0" borderId="9" xfId="0" applyNumberFormat="1" applyFont="1" applyBorder="1" applyAlignment="1">
      <alignment horizontal="center" vertical="center"/>
    </xf>
    <xf numFmtId="0" fontId="32" fillId="0" borderId="43" xfId="0" applyFont="1" applyBorder="1" applyAlignment="1">
      <alignment vertical="center"/>
    </xf>
    <xf numFmtId="1" fontId="32" fillId="0" borderId="10" xfId="0" applyNumberFormat="1" applyFont="1" applyBorder="1" applyAlignment="1">
      <alignment horizontal="center" vertical="center"/>
    </xf>
    <xf numFmtId="1" fontId="30" fillId="0" borderId="23" xfId="15" applyNumberFormat="1" applyFont="1" applyBorder="1" applyAlignment="1">
      <alignment horizontal="center" vertical="center"/>
    </xf>
    <xf numFmtId="0" fontId="32" fillId="0" borderId="56" xfId="0" applyFont="1" applyBorder="1" applyAlignment="1">
      <alignment vertical="center"/>
    </xf>
    <xf numFmtId="0" fontId="33" fillId="0" borderId="46" xfId="15" applyFont="1" applyBorder="1" applyAlignment="1">
      <alignment horizontal="center" vertical="center"/>
    </xf>
    <xf numFmtId="0" fontId="32" fillId="0" borderId="44" xfId="0" applyFont="1" applyBorder="1" applyAlignment="1">
      <alignment vertical="center"/>
    </xf>
    <xf numFmtId="164" fontId="33" fillId="0" borderId="32" xfId="0" applyNumberFormat="1" applyFont="1" applyBorder="1" applyAlignment="1">
      <alignment horizontal="center" vertical="center"/>
    </xf>
    <xf numFmtId="1" fontId="33" fillId="0" borderId="32" xfId="0" applyNumberFormat="1" applyFont="1" applyBorder="1" applyAlignment="1">
      <alignment horizontal="center" vertical="center"/>
    </xf>
    <xf numFmtId="0" fontId="33" fillId="0" borderId="32" xfId="15" applyFont="1" applyBorder="1" applyAlignment="1">
      <alignment horizontal="center" vertical="center"/>
    </xf>
    <xf numFmtId="1" fontId="30" fillId="0" borderId="32" xfId="15" applyNumberFormat="1" applyFont="1" applyBorder="1" applyAlignment="1">
      <alignment horizontal="center" vertical="center"/>
    </xf>
    <xf numFmtId="0" fontId="33" fillId="0" borderId="37" xfId="15" applyFont="1" applyBorder="1" applyAlignment="1">
      <alignment horizontal="center" vertical="center"/>
    </xf>
    <xf numFmtId="1" fontId="32" fillId="0" borderId="27" xfId="0" applyNumberFormat="1" applyFont="1" applyBorder="1" applyAlignment="1">
      <alignment horizontal="center" vertical="center"/>
    </xf>
    <xf numFmtId="1" fontId="35" fillId="0" borderId="23" xfId="15" applyNumberFormat="1" applyFont="1" applyBorder="1" applyAlignment="1">
      <alignment horizontal="center" vertical="center"/>
    </xf>
    <xf numFmtId="164" fontId="33" fillId="0" borderId="23" xfId="0" applyNumberFormat="1" applyFont="1" applyBorder="1" applyAlignment="1">
      <alignment horizontal="center" vertical="center"/>
    </xf>
    <xf numFmtId="0" fontId="31" fillId="0" borderId="25" xfId="0" applyFont="1" applyBorder="1" applyAlignment="1">
      <alignment vertical="center"/>
    </xf>
    <xf numFmtId="164" fontId="32" fillId="0" borderId="41" xfId="0" applyNumberFormat="1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3" fillId="0" borderId="23" xfId="15" applyFont="1" applyBorder="1" applyAlignment="1">
      <alignment vertical="center"/>
    </xf>
    <xf numFmtId="1" fontId="32" fillId="0" borderId="32" xfId="0" applyNumberFormat="1" applyFont="1" applyBorder="1" applyAlignment="1">
      <alignment horizontal="center" vertical="center"/>
    </xf>
    <xf numFmtId="0" fontId="33" fillId="0" borderId="47" xfId="15" applyFont="1" applyBorder="1" applyAlignment="1">
      <alignment horizontal="center" vertical="center"/>
    </xf>
    <xf numFmtId="1" fontId="35" fillId="0" borderId="32" xfId="15" applyNumberFormat="1" applyFont="1" applyBorder="1" applyAlignment="1">
      <alignment horizontal="center" vertical="center"/>
    </xf>
    <xf numFmtId="0" fontId="16" fillId="2" borderId="49" xfId="0" applyFont="1" applyFill="1" applyBorder="1" applyAlignment="1">
      <alignment horizontal="center"/>
    </xf>
    <xf numFmtId="0" fontId="4" fillId="0" borderId="61" xfId="0" applyFont="1" applyBorder="1"/>
    <xf numFmtId="49" fontId="12" fillId="0" borderId="0" xfId="0" applyNumberFormat="1" applyFont="1" applyAlignment="1">
      <alignment horizontal="center" vertical="center"/>
    </xf>
    <xf numFmtId="0" fontId="17" fillId="2" borderId="74" xfId="0" applyFont="1" applyFill="1" applyBorder="1" applyAlignment="1">
      <alignment horizontal="center"/>
    </xf>
    <xf numFmtId="0" fontId="17" fillId="2" borderId="67" xfId="0" applyFont="1" applyFill="1" applyBorder="1" applyAlignment="1">
      <alignment horizontal="center"/>
    </xf>
    <xf numFmtId="164" fontId="18" fillId="0" borderId="10" xfId="0" applyNumberFormat="1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164" fontId="18" fillId="0" borderId="23" xfId="0" applyNumberFormat="1" applyFont="1" applyBorder="1" applyAlignment="1">
      <alignment horizontal="center" vertical="center"/>
    </xf>
    <xf numFmtId="1" fontId="19" fillId="0" borderId="23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1" fontId="18" fillId="0" borderId="23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164" fontId="19" fillId="0" borderId="32" xfId="0" applyNumberFormat="1" applyFont="1" applyBorder="1" applyAlignment="1">
      <alignment horizontal="center" vertical="center"/>
    </xf>
    <xf numFmtId="1" fontId="18" fillId="0" borderId="41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1" fontId="18" fillId="0" borderId="27" xfId="0" applyNumberFormat="1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1" fontId="19" fillId="0" borderId="32" xfId="0" applyNumberFormat="1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1" fontId="18" fillId="0" borderId="32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37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19" fillId="0" borderId="82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8" fillId="0" borderId="42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18" fillId="0" borderId="44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42" xfId="0" applyFont="1" applyBorder="1" applyAlignment="1">
      <alignment horizontal="left"/>
    </xf>
    <xf numFmtId="0" fontId="18" fillId="0" borderId="43" xfId="0" applyFont="1" applyBorder="1" applyAlignment="1">
      <alignment horizontal="left"/>
    </xf>
    <xf numFmtId="0" fontId="18" fillId="0" borderId="56" xfId="0" applyFont="1" applyBorder="1" applyAlignment="1">
      <alignment horizontal="left"/>
    </xf>
    <xf numFmtId="0" fontId="18" fillId="0" borderId="44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56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19" fillId="0" borderId="27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164" fontId="19" fillId="0" borderId="23" xfId="0" applyNumberFormat="1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3" borderId="24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14" fillId="3" borderId="85" xfId="0" applyFont="1" applyFill="1" applyBorder="1" applyAlignment="1">
      <alignment horizontal="center"/>
    </xf>
    <xf numFmtId="0" fontId="14" fillId="0" borderId="39" xfId="0" applyFont="1" applyBorder="1" applyAlignment="1">
      <alignment horizontal="center" vertical="top" wrapText="1"/>
    </xf>
    <xf numFmtId="0" fontId="14" fillId="0" borderId="38" xfId="0" applyFont="1" applyBorder="1" applyAlignment="1">
      <alignment horizontal="center" vertical="top" wrapText="1"/>
    </xf>
    <xf numFmtId="0" fontId="14" fillId="0" borderId="48" xfId="0" applyFont="1" applyBorder="1" applyAlignment="1">
      <alignment horizontal="center" vertical="top" wrapText="1"/>
    </xf>
    <xf numFmtId="0" fontId="14" fillId="3" borderId="10" xfId="0" applyFont="1" applyFill="1" applyBorder="1" applyAlignment="1">
      <alignment horizontal="center"/>
    </xf>
    <xf numFmtId="0" fontId="14" fillId="3" borderId="38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left"/>
    </xf>
    <xf numFmtId="0" fontId="14" fillId="3" borderId="55" xfId="0" applyFont="1" applyFill="1" applyBorder="1" applyAlignment="1">
      <alignment horizontal="left"/>
    </xf>
    <xf numFmtId="0" fontId="14" fillId="0" borderId="46" xfId="0" applyFont="1" applyBorder="1" applyAlignment="1">
      <alignment horizontal="left" vertical="distributed"/>
    </xf>
    <xf numFmtId="0" fontId="14" fillId="0" borderId="47" xfId="0" applyFont="1" applyBorder="1" applyAlignment="1">
      <alignment horizontal="left" vertical="distributed"/>
    </xf>
    <xf numFmtId="0" fontId="17" fillId="0" borderId="0" xfId="15" applyFont="1"/>
    <xf numFmtId="0" fontId="17" fillId="0" borderId="0" xfId="15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7" fillId="0" borderId="48" xfId="15" applyFont="1" applyBorder="1"/>
    <xf numFmtId="0" fontId="17" fillId="0" borderId="1" xfId="15" applyFont="1" applyBorder="1"/>
    <xf numFmtId="0" fontId="17" fillId="0" borderId="1" xfId="15" applyFont="1" applyBorder="1" applyAlignment="1">
      <alignment horizontal="center"/>
    </xf>
    <xf numFmtId="0" fontId="17" fillId="0" borderId="49" xfId="15" applyFont="1" applyBorder="1" applyAlignment="1">
      <alignment horizontal="center"/>
    </xf>
    <xf numFmtId="0" fontId="17" fillId="0" borderId="51" xfId="15" applyFont="1" applyBorder="1" applyAlignment="1">
      <alignment horizontal="center"/>
    </xf>
    <xf numFmtId="0" fontId="17" fillId="0" borderId="19" xfId="15" applyFont="1" applyBorder="1" applyAlignment="1">
      <alignment horizontal="center"/>
    </xf>
    <xf numFmtId="0" fontId="17" fillId="0" borderId="50" xfId="15" applyFont="1" applyBorder="1" applyAlignment="1">
      <alignment horizontal="center"/>
    </xf>
    <xf numFmtId="0" fontId="17" fillId="0" borderId="20" xfId="15" applyFont="1" applyBorder="1" applyAlignment="1">
      <alignment horizontal="center"/>
    </xf>
    <xf numFmtId="0" fontId="17" fillId="0" borderId="21" xfId="15" applyFont="1" applyBorder="1" applyAlignment="1">
      <alignment horizontal="center"/>
    </xf>
    <xf numFmtId="0" fontId="17" fillId="0" borderId="42" xfId="0" applyFont="1" applyBorder="1"/>
    <xf numFmtId="0" fontId="17" fillId="0" borderId="27" xfId="15" applyFont="1" applyBorder="1" applyAlignment="1">
      <alignment horizontal="center"/>
    </xf>
    <xf numFmtId="164" fontId="17" fillId="0" borderId="27" xfId="0" applyNumberFormat="1" applyFont="1" applyBorder="1" applyAlignment="1">
      <alignment horizontal="center"/>
    </xf>
    <xf numFmtId="1" fontId="17" fillId="0" borderId="27" xfId="0" applyNumberFormat="1" applyFont="1" applyBorder="1" applyAlignment="1">
      <alignment horizontal="center"/>
    </xf>
    <xf numFmtId="1" fontId="17" fillId="3" borderId="27" xfId="15" applyNumberFormat="1" applyFont="1" applyFill="1" applyBorder="1" applyAlignment="1">
      <alignment horizontal="center"/>
    </xf>
    <xf numFmtId="1" fontId="40" fillId="3" borderId="27" xfId="15" applyNumberFormat="1" applyFont="1" applyFill="1" applyBorder="1" applyAlignment="1">
      <alignment horizontal="center"/>
    </xf>
    <xf numFmtId="0" fontId="40" fillId="0" borderId="36" xfId="15" applyFont="1" applyBorder="1" applyAlignment="1">
      <alignment horizontal="center"/>
    </xf>
    <xf numFmtId="0" fontId="11" fillId="0" borderId="42" xfId="0" applyFont="1" applyBorder="1"/>
    <xf numFmtId="164" fontId="11" fillId="0" borderId="27" xfId="0" applyNumberFormat="1" applyFont="1" applyBorder="1" applyAlignment="1">
      <alignment horizontal="center"/>
    </xf>
    <xf numFmtId="0" fontId="40" fillId="0" borderId="27" xfId="15" applyFont="1" applyBorder="1" applyAlignment="1">
      <alignment horizontal="center"/>
    </xf>
    <xf numFmtId="0" fontId="17" fillId="0" borderId="43" xfId="0" applyFont="1" applyBorder="1"/>
    <xf numFmtId="0" fontId="17" fillId="0" borderId="23" xfId="15" applyFont="1" applyBorder="1" applyAlignment="1">
      <alignment horizontal="center"/>
    </xf>
    <xf numFmtId="164" fontId="17" fillId="0" borderId="23" xfId="0" applyNumberFormat="1" applyFont="1" applyBorder="1" applyAlignment="1">
      <alignment horizontal="center"/>
    </xf>
    <xf numFmtId="1" fontId="17" fillId="0" borderId="23" xfId="0" applyNumberFormat="1" applyFont="1" applyBorder="1" applyAlignment="1">
      <alignment horizontal="center"/>
    </xf>
    <xf numFmtId="1" fontId="17" fillId="3" borderId="23" xfId="15" applyNumberFormat="1" applyFont="1" applyFill="1" applyBorder="1" applyAlignment="1">
      <alignment horizontal="center"/>
    </xf>
    <xf numFmtId="0" fontId="17" fillId="0" borderId="29" xfId="15" applyFont="1" applyBorder="1" applyAlignment="1">
      <alignment horizontal="center"/>
    </xf>
    <xf numFmtId="0" fontId="11" fillId="0" borderId="43" xfId="0" applyFont="1" applyBorder="1"/>
    <xf numFmtId="164" fontId="11" fillId="0" borderId="23" xfId="0" applyNumberFormat="1" applyFont="1" applyBorder="1" applyAlignment="1">
      <alignment horizontal="center"/>
    </xf>
    <xf numFmtId="1" fontId="17" fillId="0" borderId="23" xfId="15" applyNumberFormat="1" applyFont="1" applyBorder="1" applyAlignment="1">
      <alignment horizontal="center"/>
    </xf>
    <xf numFmtId="1" fontId="11" fillId="0" borderId="23" xfId="0" applyNumberFormat="1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7" fillId="0" borderId="44" xfId="0" applyFont="1" applyBorder="1"/>
    <xf numFmtId="0" fontId="17" fillId="0" borderId="32" xfId="15" applyFont="1" applyBorder="1" applyAlignment="1">
      <alignment horizontal="center"/>
    </xf>
    <xf numFmtId="164" fontId="17" fillId="0" borderId="32" xfId="0" applyNumberFormat="1" applyFont="1" applyBorder="1" applyAlignment="1">
      <alignment horizontal="center"/>
    </xf>
    <xf numFmtId="1" fontId="17" fillId="0" borderId="32" xfId="0" applyNumberFormat="1" applyFont="1" applyBorder="1" applyAlignment="1">
      <alignment horizontal="center"/>
    </xf>
    <xf numFmtId="1" fontId="17" fillId="0" borderId="32" xfId="15" applyNumberFormat="1" applyFont="1" applyBorder="1" applyAlignment="1">
      <alignment horizontal="center"/>
    </xf>
    <xf numFmtId="0" fontId="17" fillId="0" borderId="37" xfId="15" applyFont="1" applyBorder="1" applyAlignment="1">
      <alignment horizontal="center"/>
    </xf>
    <xf numFmtId="164" fontId="11" fillId="0" borderId="32" xfId="0" applyNumberFormat="1" applyFont="1" applyBorder="1" applyAlignment="1">
      <alignment horizontal="center"/>
    </xf>
    <xf numFmtId="0" fontId="17" fillId="0" borderId="0" xfId="15" applyFont="1" applyAlignment="1">
      <alignment horizontal="left"/>
    </xf>
    <xf numFmtId="0" fontId="17" fillId="0" borderId="73" xfId="15" applyFont="1" applyBorder="1" applyAlignment="1">
      <alignment horizontal="center"/>
    </xf>
    <xf numFmtId="1" fontId="42" fillId="0" borderId="27" xfId="15" applyNumberFormat="1" applyFont="1" applyBorder="1" applyAlignment="1">
      <alignment horizontal="center"/>
    </xf>
    <xf numFmtId="0" fontId="17" fillId="0" borderId="36" xfId="15" applyFont="1" applyBorder="1" applyAlignment="1">
      <alignment horizontal="center"/>
    </xf>
    <xf numFmtId="0" fontId="11" fillId="0" borderId="12" xfId="0" applyFont="1" applyBorder="1"/>
    <xf numFmtId="0" fontId="17" fillId="0" borderId="71" xfId="15" applyFont="1" applyBorder="1" applyAlignment="1">
      <alignment horizontal="center"/>
    </xf>
    <xf numFmtId="1" fontId="11" fillId="0" borderId="27" xfId="0" applyNumberFormat="1" applyFont="1" applyBorder="1" applyAlignment="1">
      <alignment horizontal="center"/>
    </xf>
    <xf numFmtId="0" fontId="17" fillId="0" borderId="35" xfId="15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1" fontId="11" fillId="3" borderId="23" xfId="15" applyNumberFormat="1" applyFont="1" applyFill="1" applyBorder="1" applyAlignment="1">
      <alignment horizontal="center"/>
    </xf>
    <xf numFmtId="0" fontId="17" fillId="0" borderId="42" xfId="15" applyFont="1" applyBorder="1" applyAlignment="1">
      <alignment horizontal="center"/>
    </xf>
    <xf numFmtId="165" fontId="17" fillId="0" borderId="73" xfId="15" applyNumberFormat="1" applyFont="1" applyBorder="1" applyAlignment="1">
      <alignment horizontal="center"/>
    </xf>
    <xf numFmtId="0" fontId="17" fillId="0" borderId="4" xfId="15" applyFont="1" applyBorder="1" applyAlignment="1">
      <alignment horizontal="center"/>
    </xf>
    <xf numFmtId="0" fontId="17" fillId="0" borderId="63" xfId="15" applyFont="1" applyBorder="1" applyAlignment="1">
      <alignment horizontal="center"/>
    </xf>
    <xf numFmtId="0" fontId="17" fillId="0" borderId="35" xfId="15" applyFont="1" applyBorder="1"/>
    <xf numFmtId="0" fontId="17" fillId="0" borderId="43" xfId="15" applyFont="1" applyBorder="1" applyAlignment="1">
      <alignment horizontal="center"/>
    </xf>
    <xf numFmtId="165" fontId="17" fillId="0" borderId="86" xfId="15" applyNumberFormat="1" applyFont="1" applyBorder="1" applyAlignment="1">
      <alignment horizontal="center"/>
    </xf>
    <xf numFmtId="0" fontId="11" fillId="0" borderId="10" xfId="15" applyFont="1" applyBorder="1" applyAlignment="1">
      <alignment horizontal="center"/>
    </xf>
    <xf numFmtId="0" fontId="17" fillId="0" borderId="24" xfId="15" applyFont="1" applyBorder="1" applyAlignment="1">
      <alignment horizontal="center"/>
    </xf>
    <xf numFmtId="0" fontId="17" fillId="0" borderId="59" xfId="15" applyFont="1" applyBorder="1" applyAlignment="1">
      <alignment horizontal="center"/>
    </xf>
    <xf numFmtId="165" fontId="17" fillId="0" borderId="47" xfId="15" applyNumberFormat="1" applyFont="1" applyBorder="1" applyAlignment="1">
      <alignment horizontal="center"/>
    </xf>
    <xf numFmtId="0" fontId="11" fillId="0" borderId="32" xfId="15" applyFont="1" applyBorder="1" applyAlignment="1">
      <alignment horizontal="center"/>
    </xf>
    <xf numFmtId="165" fontId="17" fillId="0" borderId="0" xfId="15" applyNumberFormat="1" applyFont="1" applyAlignment="1">
      <alignment horizontal="center"/>
    </xf>
    <xf numFmtId="0" fontId="17" fillId="0" borderId="60" xfId="15" applyFont="1" applyBorder="1"/>
    <xf numFmtId="1" fontId="11" fillId="0" borderId="23" xfId="15" applyNumberFormat="1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63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0" borderId="0" xfId="15" applyFont="1" applyAlignment="1">
      <alignment horizontal="center" vertical="distributed"/>
    </xf>
    <xf numFmtId="0" fontId="17" fillId="3" borderId="0" xfId="0" applyFont="1" applyFill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0" xfId="15" applyFont="1" applyAlignment="1">
      <alignment horizontal="center" vertical="top" wrapText="1"/>
    </xf>
    <xf numFmtId="164" fontId="17" fillId="0" borderId="10" xfId="0" applyNumberFormat="1" applyFont="1" applyBorder="1" applyAlignment="1">
      <alignment horizontal="center"/>
    </xf>
    <xf numFmtId="1" fontId="17" fillId="0" borderId="10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 vertical="top" wrapText="1"/>
    </xf>
    <xf numFmtId="0" fontId="17" fillId="0" borderId="0" xfId="15" applyFont="1" applyAlignment="1">
      <alignment horizontal="center" vertical="center" wrapText="1"/>
    </xf>
    <xf numFmtId="0" fontId="11" fillId="0" borderId="44" xfId="0" applyFont="1" applyBorder="1"/>
    <xf numFmtId="1" fontId="11" fillId="0" borderId="32" xfId="0" applyNumberFormat="1" applyFont="1" applyBorder="1" applyAlignment="1">
      <alignment horizontal="center"/>
    </xf>
    <xf numFmtId="164" fontId="17" fillId="0" borderId="14" xfId="0" applyNumberFormat="1" applyFont="1" applyBorder="1" applyAlignment="1">
      <alignment horizontal="center"/>
    </xf>
    <xf numFmtId="1" fontId="17" fillId="0" borderId="14" xfId="0" applyNumberFormat="1" applyFont="1" applyBorder="1" applyAlignment="1">
      <alignment horizontal="center" vertical="justify"/>
    </xf>
    <xf numFmtId="0" fontId="17" fillId="0" borderId="13" xfId="0" applyFont="1" applyBorder="1" applyAlignment="1">
      <alignment horizontal="center" vertical="top" wrapText="1"/>
    </xf>
    <xf numFmtId="0" fontId="17" fillId="0" borderId="16" xfId="15" applyFont="1" applyBorder="1" applyAlignment="1">
      <alignment horizontal="center"/>
    </xf>
    <xf numFmtId="0" fontId="29" fillId="0" borderId="49" xfId="15" applyFont="1" applyBorder="1" applyAlignment="1">
      <alignment horizontal="center" vertical="center"/>
    </xf>
    <xf numFmtId="0" fontId="29" fillId="0" borderId="50" xfId="15" applyFont="1" applyBorder="1" applyAlignment="1">
      <alignment horizontal="center" vertical="center"/>
    </xf>
    <xf numFmtId="0" fontId="29" fillId="0" borderId="19" xfId="15" applyFont="1" applyBorder="1" applyAlignment="1">
      <alignment horizontal="center" vertical="center"/>
    </xf>
    <xf numFmtId="0" fontId="29" fillId="0" borderId="20" xfId="15" applyFont="1" applyBorder="1" applyAlignment="1">
      <alignment horizontal="center" vertical="center"/>
    </xf>
    <xf numFmtId="0" fontId="36" fillId="0" borderId="45" xfId="0" applyFont="1" applyBorder="1" applyAlignment="1">
      <alignment vertical="center"/>
    </xf>
    <xf numFmtId="164" fontId="37" fillId="0" borderId="23" xfId="0" applyNumberFormat="1" applyFont="1" applyBorder="1" applyAlignment="1">
      <alignment horizontal="center" vertical="center"/>
    </xf>
    <xf numFmtId="1" fontId="43" fillId="0" borderId="23" xfId="0" applyNumberFormat="1" applyFont="1" applyBorder="1" applyAlignment="1">
      <alignment horizontal="center" vertical="center"/>
    </xf>
    <xf numFmtId="0" fontId="43" fillId="0" borderId="27" xfId="15" applyFont="1" applyBorder="1" applyAlignment="1">
      <alignment horizontal="center" vertical="center"/>
    </xf>
    <xf numFmtId="0" fontId="29" fillId="0" borderId="24" xfId="15" applyFont="1" applyBorder="1" applyAlignment="1">
      <alignment horizontal="center" vertical="center"/>
    </xf>
    <xf numFmtId="0" fontId="36" fillId="0" borderId="43" xfId="0" applyFont="1" applyBorder="1" applyAlignment="1">
      <alignment vertical="center"/>
    </xf>
    <xf numFmtId="1" fontId="37" fillId="0" borderId="23" xfId="0" applyNumberFormat="1" applyFont="1" applyBorder="1" applyAlignment="1">
      <alignment horizontal="center" vertical="center"/>
    </xf>
    <xf numFmtId="0" fontId="43" fillId="0" borderId="57" xfId="15" applyFont="1" applyBorder="1" applyAlignment="1">
      <alignment horizontal="center" vertical="center"/>
    </xf>
    <xf numFmtId="1" fontId="29" fillId="0" borderId="57" xfId="15" applyNumberFormat="1" applyFont="1" applyBorder="1" applyAlignment="1">
      <alignment horizontal="center" vertical="center"/>
    </xf>
    <xf numFmtId="0" fontId="29" fillId="0" borderId="29" xfId="15" applyFont="1" applyBorder="1" applyAlignment="1">
      <alignment horizontal="center" vertical="center"/>
    </xf>
    <xf numFmtId="164" fontId="43" fillId="0" borderId="23" xfId="0" applyNumberFormat="1" applyFont="1" applyBorder="1" applyAlignment="1">
      <alignment horizontal="center" vertical="center"/>
    </xf>
    <xf numFmtId="1" fontId="37" fillId="0" borderId="41" xfId="0" applyNumberFormat="1" applyFont="1" applyBorder="1" applyAlignment="1">
      <alignment horizontal="center" vertical="center"/>
    </xf>
    <xf numFmtId="0" fontId="43" fillId="0" borderId="23" xfId="15" applyFont="1" applyBorder="1" applyAlignment="1">
      <alignment horizontal="center" vertical="center"/>
    </xf>
    <xf numFmtId="1" fontId="29" fillId="0" borderId="41" xfId="15" applyNumberFormat="1" applyFont="1" applyBorder="1" applyAlignment="1">
      <alignment horizontal="center" vertical="center"/>
    </xf>
    <xf numFmtId="0" fontId="36" fillId="0" borderId="56" xfId="0" applyFont="1" applyBorder="1" applyAlignment="1">
      <alignment vertical="center"/>
    </xf>
    <xf numFmtId="164" fontId="37" fillId="0" borderId="10" xfId="0" applyNumberFormat="1" applyFont="1" applyBorder="1" applyAlignment="1">
      <alignment horizontal="center" vertical="center"/>
    </xf>
    <xf numFmtId="0" fontId="43" fillId="0" borderId="29" xfId="15" applyFont="1" applyBorder="1" applyAlignment="1">
      <alignment horizontal="center" vertical="center"/>
    </xf>
    <xf numFmtId="1" fontId="37" fillId="0" borderId="10" xfId="0" applyNumberFormat="1" applyFont="1" applyBorder="1" applyAlignment="1">
      <alignment horizontal="center" vertical="center"/>
    </xf>
    <xf numFmtId="0" fontId="43" fillId="0" borderId="10" xfId="15" applyFont="1" applyBorder="1" applyAlignment="1">
      <alignment horizontal="center" vertical="center"/>
    </xf>
    <xf numFmtId="164" fontId="37" fillId="0" borderId="9" xfId="0" applyNumberFormat="1" applyFont="1" applyBorder="1" applyAlignment="1">
      <alignment horizontal="center" vertical="center"/>
    </xf>
    <xf numFmtId="0" fontId="37" fillId="0" borderId="43" xfId="0" applyFont="1" applyBorder="1" applyAlignment="1">
      <alignment vertical="center"/>
    </xf>
    <xf numFmtId="1" fontId="39" fillId="0" borderId="23" xfId="15" applyNumberFormat="1" applyFont="1" applyBorder="1" applyAlignment="1">
      <alignment horizontal="center" vertical="center"/>
    </xf>
    <xf numFmtId="1" fontId="39" fillId="0" borderId="57" xfId="15" applyNumberFormat="1" applyFont="1" applyBorder="1" applyAlignment="1">
      <alignment horizontal="center" vertical="center"/>
    </xf>
    <xf numFmtId="0" fontId="37" fillId="0" borderId="45" xfId="0" applyFont="1" applyBorder="1" applyAlignment="1">
      <alignment vertical="center"/>
    </xf>
    <xf numFmtId="1" fontId="39" fillId="0" borderId="41" xfId="15" applyNumberFormat="1" applyFont="1" applyBorder="1" applyAlignment="1">
      <alignment horizontal="center" vertical="center"/>
    </xf>
    <xf numFmtId="0" fontId="43" fillId="0" borderId="46" xfId="15" applyFont="1" applyBorder="1" applyAlignment="1">
      <alignment vertical="center"/>
    </xf>
    <xf numFmtId="0" fontId="37" fillId="0" borderId="44" xfId="0" applyFont="1" applyBorder="1" applyAlignment="1">
      <alignment vertical="center"/>
    </xf>
    <xf numFmtId="164" fontId="43" fillId="0" borderId="32" xfId="0" applyNumberFormat="1" applyFont="1" applyBorder="1" applyAlignment="1">
      <alignment horizontal="center" vertical="center"/>
    </xf>
    <xf numFmtId="1" fontId="37" fillId="0" borderId="32" xfId="0" applyNumberFormat="1" applyFont="1" applyBorder="1" applyAlignment="1">
      <alignment horizontal="center" vertical="center"/>
    </xf>
    <xf numFmtId="0" fontId="43" fillId="0" borderId="32" xfId="15" applyFont="1" applyBorder="1" applyAlignment="1">
      <alignment horizontal="center" vertical="center"/>
    </xf>
    <xf numFmtId="1" fontId="39" fillId="0" borderId="32" xfId="15" applyNumberFormat="1" applyFont="1" applyBorder="1" applyAlignment="1">
      <alignment horizontal="center" vertical="center"/>
    </xf>
    <xf numFmtId="0" fontId="43" fillId="0" borderId="37" xfId="15" applyFont="1" applyBorder="1" applyAlignment="1">
      <alignment horizontal="center" vertical="center"/>
    </xf>
    <xf numFmtId="1" fontId="38" fillId="0" borderId="27" xfId="15" applyNumberFormat="1" applyFont="1" applyBorder="1" applyAlignment="1">
      <alignment horizontal="center" vertical="center"/>
    </xf>
    <xf numFmtId="1" fontId="44" fillId="0" borderId="27" xfId="15" applyNumberFormat="1" applyFont="1" applyBorder="1" applyAlignment="1">
      <alignment horizontal="center" vertical="center"/>
    </xf>
    <xf numFmtId="0" fontId="30" fillId="0" borderId="53" xfId="15" applyFont="1" applyBorder="1" applyAlignment="1">
      <alignment horizontal="center" vertical="center"/>
    </xf>
    <xf numFmtId="0" fontId="32" fillId="0" borderId="0" xfId="0" applyFont="1"/>
    <xf numFmtId="0" fontId="30" fillId="0" borderId="17" xfId="15" applyFont="1" applyBorder="1"/>
    <xf numFmtId="166" fontId="30" fillId="0" borderId="53" xfId="15" applyNumberFormat="1" applyFont="1" applyBorder="1" applyAlignment="1">
      <alignment horizontal="center"/>
    </xf>
    <xf numFmtId="0" fontId="30" fillId="0" borderId="17" xfId="15" applyFont="1" applyBorder="1" applyAlignment="1">
      <alignment horizontal="center"/>
    </xf>
    <xf numFmtId="0" fontId="30" fillId="0" borderId="54" xfId="15" applyFont="1" applyBorder="1" applyAlignment="1">
      <alignment horizontal="center"/>
    </xf>
    <xf numFmtId="0" fontId="33" fillId="0" borderId="0" xfId="15" applyFont="1"/>
    <xf numFmtId="166" fontId="33" fillId="0" borderId="0" xfId="15" applyNumberFormat="1" applyFont="1" applyAlignment="1">
      <alignment horizontal="center"/>
    </xf>
    <xf numFmtId="0" fontId="30" fillId="0" borderId="0" xfId="15" applyFont="1"/>
    <xf numFmtId="8" fontId="30" fillId="0" borderId="0" xfId="15" applyNumberFormat="1" applyFont="1" applyAlignment="1">
      <alignment horizontal="right"/>
    </xf>
    <xf numFmtId="8" fontId="47" fillId="0" borderId="0" xfId="15" applyNumberFormat="1" applyFont="1" applyAlignment="1">
      <alignment horizontal="right"/>
    </xf>
    <xf numFmtId="166" fontId="32" fillId="0" borderId="0" xfId="0" applyNumberFormat="1" applyFont="1" applyAlignment="1">
      <alignment horizontal="center"/>
    </xf>
    <xf numFmtId="166" fontId="30" fillId="0" borderId="17" xfId="16" applyNumberFormat="1" applyFont="1" applyBorder="1" applyAlignment="1">
      <alignment horizontal="center" vertical="center"/>
    </xf>
    <xf numFmtId="0" fontId="30" fillId="0" borderId="17" xfId="15" applyFont="1" applyBorder="1" applyAlignment="1">
      <alignment vertical="center"/>
    </xf>
    <xf numFmtId="0" fontId="45" fillId="0" borderId="17" xfId="15" applyFont="1" applyBorder="1" applyAlignment="1">
      <alignment horizontal="center" vertical="center"/>
    </xf>
    <xf numFmtId="166" fontId="46" fillId="0" borderId="17" xfId="15" applyNumberFormat="1" applyFont="1" applyBorder="1" applyAlignment="1">
      <alignment horizontal="center" vertical="center"/>
    </xf>
    <xf numFmtId="0" fontId="32" fillId="0" borderId="17" xfId="0" applyFont="1" applyBorder="1" applyAlignment="1">
      <alignment vertical="center"/>
    </xf>
    <xf numFmtId="0" fontId="30" fillId="0" borderId="17" xfId="0" applyFont="1" applyBorder="1" applyAlignment="1">
      <alignment vertical="center"/>
    </xf>
    <xf numFmtId="166" fontId="30" fillId="0" borderId="17" xfId="15" applyNumberFormat="1" applyFont="1" applyBorder="1" applyAlignment="1">
      <alignment horizontal="center" vertical="center"/>
    </xf>
    <xf numFmtId="166" fontId="45" fillId="0" borderId="17" xfId="15" applyNumberFormat="1" applyFont="1" applyBorder="1" applyAlignment="1">
      <alignment horizontal="center" vertical="center"/>
    </xf>
    <xf numFmtId="0" fontId="33" fillId="0" borderId="75" xfId="0" applyFont="1" applyBorder="1" applyAlignment="1">
      <alignment vertical="center"/>
    </xf>
    <xf numFmtId="166" fontId="30" fillId="0" borderId="77" xfId="16" applyNumberFormat="1" applyFont="1" applyBorder="1" applyAlignment="1">
      <alignment horizontal="center" vertical="center"/>
    </xf>
    <xf numFmtId="166" fontId="30" fillId="0" borderId="75" xfId="15" applyNumberFormat="1" applyFont="1" applyBorder="1" applyAlignment="1">
      <alignment horizontal="center" vertical="center"/>
    </xf>
    <xf numFmtId="166" fontId="30" fillId="0" borderId="79" xfId="15" applyNumberFormat="1" applyFont="1" applyBorder="1" applyAlignment="1">
      <alignment horizontal="center" vertical="center"/>
    </xf>
    <xf numFmtId="0" fontId="32" fillId="0" borderId="81" xfId="0" applyFont="1" applyBorder="1" applyAlignment="1">
      <alignment vertical="center"/>
    </xf>
    <xf numFmtId="0" fontId="30" fillId="0" borderId="76" xfId="15" applyFont="1" applyBorder="1" applyAlignment="1">
      <alignment horizontal="center" vertical="center"/>
    </xf>
    <xf numFmtId="166" fontId="31" fillId="0" borderId="78" xfId="15" applyNumberFormat="1" applyFont="1" applyBorder="1" applyAlignment="1">
      <alignment horizontal="center" vertical="center"/>
    </xf>
    <xf numFmtId="166" fontId="45" fillId="0" borderId="78" xfId="15" applyNumberFormat="1" applyFont="1" applyBorder="1" applyAlignment="1">
      <alignment horizontal="center" vertical="center"/>
    </xf>
    <xf numFmtId="166" fontId="30" fillId="0" borderId="80" xfId="15" applyNumberFormat="1" applyFont="1" applyBorder="1" applyAlignment="1">
      <alignment horizontal="center" vertical="center"/>
    </xf>
    <xf numFmtId="0" fontId="32" fillId="0" borderId="61" xfId="0" applyFont="1" applyBorder="1" applyAlignment="1">
      <alignment vertical="center"/>
    </xf>
    <xf numFmtId="166" fontId="32" fillId="0" borderId="17" xfId="0" applyNumberFormat="1" applyFont="1" applyBorder="1" applyAlignment="1">
      <alignment horizontal="center"/>
    </xf>
    <xf numFmtId="0" fontId="33" fillId="0" borderId="0" xfId="15" applyFont="1" applyAlignment="1">
      <alignment horizontal="center" vertical="center"/>
    </xf>
    <xf numFmtId="8" fontId="30" fillId="0" borderId="15" xfId="15" applyNumberFormat="1" applyFont="1" applyBorder="1" applyAlignment="1">
      <alignment horizontal="center" vertical="center"/>
    </xf>
    <xf numFmtId="0" fontId="30" fillId="0" borderId="58" xfId="15" applyFont="1" applyBorder="1" applyAlignment="1">
      <alignment horizontal="center" vertical="center"/>
    </xf>
    <xf numFmtId="0" fontId="30" fillId="0" borderId="35" xfId="15" applyFont="1" applyBorder="1" applyAlignment="1">
      <alignment horizontal="center" vertical="center"/>
    </xf>
    <xf numFmtId="166" fontId="33" fillId="0" borderId="16" xfId="15" applyNumberFormat="1" applyFont="1" applyBorder="1" applyAlignment="1">
      <alignment horizontal="center" vertical="center"/>
    </xf>
    <xf numFmtId="8" fontId="30" fillId="0" borderId="16" xfId="15" applyNumberFormat="1" applyFont="1" applyBorder="1" applyAlignment="1">
      <alignment horizontal="center" vertical="center"/>
    </xf>
    <xf numFmtId="8" fontId="30" fillId="0" borderId="53" xfId="15" applyNumberFormat="1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166" fontId="30" fillId="0" borderId="0" xfId="15" applyNumberFormat="1" applyFont="1" applyAlignment="1">
      <alignment horizontal="center" vertical="center"/>
    </xf>
    <xf numFmtId="166" fontId="33" fillId="0" borderId="0" xfId="15" applyNumberFormat="1" applyFont="1" applyAlignment="1">
      <alignment horizontal="center" vertical="center"/>
    </xf>
    <xf numFmtId="8" fontId="30" fillId="0" borderId="0" xfId="15" applyNumberFormat="1" applyFont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0" fillId="0" borderId="0" xfId="15" applyFont="1" applyAlignment="1">
      <alignment horizontal="center" vertical="center"/>
    </xf>
    <xf numFmtId="0" fontId="33" fillId="0" borderId="35" xfId="15" applyFont="1" applyBorder="1" applyAlignment="1">
      <alignment horizontal="center" vertical="center"/>
    </xf>
    <xf numFmtId="166" fontId="30" fillId="0" borderId="16" xfId="15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166" fontId="35" fillId="0" borderId="1" xfId="15" applyNumberFormat="1" applyFont="1" applyBorder="1" applyAlignment="1">
      <alignment horizontal="center" vertical="center"/>
    </xf>
    <xf numFmtId="166" fontId="33" fillId="0" borderId="38" xfId="15" applyNumberFormat="1" applyFont="1" applyBorder="1" applyAlignment="1">
      <alignment horizontal="center" vertical="center"/>
    </xf>
    <xf numFmtId="166" fontId="35" fillId="0" borderId="15" xfId="15" applyNumberFormat="1" applyFont="1" applyBorder="1" applyAlignment="1">
      <alignment horizontal="center" vertical="center"/>
    </xf>
    <xf numFmtId="0" fontId="32" fillId="0" borderId="59" xfId="0" applyFont="1" applyBorder="1" applyAlignment="1">
      <alignment horizontal="center" vertical="center"/>
    </xf>
    <xf numFmtId="166" fontId="32" fillId="0" borderId="48" xfId="0" applyNumberFormat="1" applyFont="1" applyBorder="1" applyAlignment="1">
      <alignment horizontal="center" vertical="center"/>
    </xf>
    <xf numFmtId="166" fontId="33" fillId="0" borderId="48" xfId="15" applyNumberFormat="1" applyFont="1" applyBorder="1" applyAlignment="1">
      <alignment horizontal="center" vertical="center"/>
    </xf>
    <xf numFmtId="0" fontId="33" fillId="0" borderId="48" xfId="15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166" fontId="30" fillId="0" borderId="53" xfId="15" applyNumberFormat="1" applyFont="1" applyBorder="1" applyAlignment="1">
      <alignment horizontal="center" vertical="center"/>
    </xf>
    <xf numFmtId="8" fontId="30" fillId="0" borderId="54" xfId="15" applyNumberFormat="1" applyFont="1" applyBorder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0" fontId="30" fillId="0" borderId="48" xfId="15" applyFont="1" applyBorder="1" applyAlignment="1">
      <alignment horizontal="center" vertical="center"/>
    </xf>
    <xf numFmtId="166" fontId="31" fillId="0" borderId="62" xfId="15" applyNumberFormat="1" applyFont="1" applyBorder="1" applyAlignment="1">
      <alignment horizontal="center" vertical="center"/>
    </xf>
    <xf numFmtId="166" fontId="31" fillId="0" borderId="0" xfId="15" applyNumberFormat="1" applyFont="1" applyAlignment="1">
      <alignment horizontal="center" vertical="center"/>
    </xf>
    <xf numFmtId="8" fontId="30" fillId="0" borderId="62" xfId="15" applyNumberFormat="1" applyFont="1" applyBorder="1" applyAlignment="1">
      <alignment horizontal="center" vertical="center"/>
    </xf>
    <xf numFmtId="166" fontId="30" fillId="0" borderId="1" xfId="15" applyNumberFormat="1" applyFont="1" applyBorder="1" applyAlignment="1">
      <alignment horizontal="center" vertical="center"/>
    </xf>
    <xf numFmtId="8" fontId="47" fillId="0" borderId="87" xfId="15" applyNumberFormat="1" applyFont="1" applyBorder="1" applyAlignment="1">
      <alignment horizontal="center" vertical="center"/>
    </xf>
    <xf numFmtId="8" fontId="30" fillId="0" borderId="87" xfId="15" applyNumberFormat="1" applyFont="1" applyBorder="1" applyAlignment="1">
      <alignment horizontal="center" vertical="center"/>
    </xf>
    <xf numFmtId="0" fontId="33" fillId="0" borderId="1" xfId="15" applyFont="1" applyBorder="1" applyAlignment="1">
      <alignment horizontal="center" vertical="center"/>
    </xf>
    <xf numFmtId="0" fontId="30" fillId="0" borderId="59" xfId="15" applyFont="1" applyBorder="1" applyAlignment="1">
      <alignment horizontal="center" vertical="center"/>
    </xf>
    <xf numFmtId="8" fontId="44" fillId="0" borderId="15" xfId="15" applyNumberFormat="1" applyFont="1" applyBorder="1" applyAlignment="1">
      <alignment horizontal="center" vertical="center"/>
    </xf>
    <xf numFmtId="8" fontId="44" fillId="0" borderId="0" xfId="15" applyNumberFormat="1" applyFont="1" applyAlignment="1">
      <alignment horizontal="center" vertical="center"/>
    </xf>
    <xf numFmtId="0" fontId="33" fillId="0" borderId="15" xfId="15" applyFont="1" applyBorder="1" applyAlignment="1">
      <alignment horizontal="center" vertical="center"/>
    </xf>
    <xf numFmtId="20" fontId="19" fillId="0" borderId="18" xfId="0" applyNumberFormat="1" applyFont="1" applyBorder="1" applyAlignment="1">
      <alignment horizontal="center" vertical="center"/>
    </xf>
    <xf numFmtId="20" fontId="19" fillId="0" borderId="8" xfId="0" applyNumberFormat="1" applyFont="1" applyBorder="1" applyAlignment="1">
      <alignment horizontal="center" vertical="center"/>
    </xf>
    <xf numFmtId="20" fontId="19" fillId="0" borderId="12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20" fontId="19" fillId="0" borderId="5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0" fontId="19" fillId="0" borderId="42" xfId="0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7" fillId="2" borderId="22" xfId="0" applyFont="1" applyFill="1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64" xfId="0" applyBorder="1" applyAlignment="1">
      <alignment horizontal="center"/>
    </xf>
    <xf numFmtId="0" fontId="14" fillId="0" borderId="83" xfId="0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7" fillId="2" borderId="6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4" fillId="0" borderId="0" xfId="0" applyFont="1"/>
    <xf numFmtId="0" fontId="0" fillId="0" borderId="0" xfId="0"/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/>
    <xf numFmtId="0" fontId="14" fillId="0" borderId="2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20" fontId="19" fillId="0" borderId="16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20" fontId="19" fillId="0" borderId="70" xfId="0" applyNumberFormat="1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7" fillId="0" borderId="0" xfId="15" applyFont="1" applyAlignment="1">
      <alignment horizontal="center"/>
    </xf>
    <xf numFmtId="0" fontId="18" fillId="0" borderId="0" xfId="0" applyFont="1" applyAlignment="1">
      <alignment horizontal="center"/>
    </xf>
    <xf numFmtId="167" fontId="17" fillId="0" borderId="0" xfId="15" applyNumberFormat="1" applyFont="1" applyAlignment="1">
      <alignment horizontal="center"/>
    </xf>
    <xf numFmtId="167" fontId="18" fillId="0" borderId="0" xfId="0" applyNumberFormat="1" applyFont="1" applyAlignment="1">
      <alignment horizontal="center"/>
    </xf>
    <xf numFmtId="0" fontId="17" fillId="4" borderId="52" xfId="15" applyFont="1" applyFill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17" fillId="6" borderId="52" xfId="15" applyFont="1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17" fillId="0" borderId="47" xfId="0" applyFont="1" applyBorder="1" applyAlignment="1">
      <alignment horizontal="center" vertical="distributed"/>
    </xf>
    <xf numFmtId="0" fontId="17" fillId="0" borderId="40" xfId="0" applyFont="1" applyBorder="1" applyAlignment="1">
      <alignment horizontal="center" vertical="distributed"/>
    </xf>
    <xf numFmtId="0" fontId="17" fillId="0" borderId="46" xfId="0" applyFont="1" applyBorder="1" applyAlignment="1">
      <alignment horizontal="center" vertical="distributed"/>
    </xf>
    <xf numFmtId="0" fontId="17" fillId="0" borderId="9" xfId="0" applyFont="1" applyBorder="1" applyAlignment="1">
      <alignment horizontal="center" vertical="distributed"/>
    </xf>
    <xf numFmtId="0" fontId="17" fillId="5" borderId="52" xfId="15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7" fillId="7" borderId="52" xfId="15" applyFont="1" applyFill="1" applyBorder="1" applyAlignment="1">
      <alignment horizontal="center"/>
    </xf>
    <xf numFmtId="0" fontId="17" fillId="0" borderId="51" xfId="15" applyFont="1" applyBorder="1" applyAlignment="1">
      <alignment horizontal="center"/>
    </xf>
    <xf numFmtId="0" fontId="18" fillId="0" borderId="53" xfId="0" applyFont="1" applyBorder="1"/>
    <xf numFmtId="0" fontId="18" fillId="0" borderId="54" xfId="0" applyFont="1" applyBorder="1"/>
    <xf numFmtId="0" fontId="11" fillId="0" borderId="23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7" fillId="0" borderId="5" xfId="15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47" xfId="15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17" fillId="0" borderId="2" xfId="15" applyFont="1" applyBorder="1" applyAlignment="1">
      <alignment horizontal="center"/>
    </xf>
    <xf numFmtId="0" fontId="29" fillId="0" borderId="52" xfId="15" applyFont="1" applyBorder="1" applyAlignment="1">
      <alignment horizontal="center" vertical="center"/>
    </xf>
    <xf numFmtId="0" fontId="29" fillId="0" borderId="53" xfId="15" applyFont="1" applyBorder="1" applyAlignment="1">
      <alignment horizontal="center" vertical="center"/>
    </xf>
    <xf numFmtId="0" fontId="29" fillId="0" borderId="54" xfId="15" applyFont="1" applyBorder="1" applyAlignment="1">
      <alignment horizontal="center" vertical="center"/>
    </xf>
    <xf numFmtId="0" fontId="30" fillId="0" borderId="52" xfId="15" applyFont="1" applyBorder="1" applyAlignment="1">
      <alignment horizontal="center" vertical="center"/>
    </xf>
    <xf numFmtId="0" fontId="30" fillId="0" borderId="53" xfId="15" applyFont="1" applyBorder="1" applyAlignment="1">
      <alignment horizontal="center" vertical="center"/>
    </xf>
    <xf numFmtId="0" fontId="30" fillId="0" borderId="54" xfId="15" applyFont="1" applyBorder="1" applyAlignment="1">
      <alignment horizontal="center" vertical="center"/>
    </xf>
    <xf numFmtId="0" fontId="30" fillId="0" borderId="52" xfId="15" applyFont="1" applyBorder="1" applyAlignment="1">
      <alignment horizontal="center"/>
    </xf>
    <xf numFmtId="0" fontId="32" fillId="0" borderId="53" xfId="0" applyFont="1" applyBorder="1"/>
    <xf numFmtId="0" fontId="32" fillId="0" borderId="54" xfId="0" applyFont="1" applyBorder="1"/>
    <xf numFmtId="167" fontId="30" fillId="0" borderId="52" xfId="15" applyNumberFormat="1" applyFont="1" applyBorder="1" applyAlignment="1">
      <alignment horizontal="center"/>
    </xf>
    <xf numFmtId="0" fontId="33" fillId="0" borderId="0" xfId="15" applyFont="1" applyAlignment="1">
      <alignment horizontal="center" vertical="center"/>
    </xf>
    <xf numFmtId="0" fontId="32" fillId="0" borderId="35" xfId="0" applyFont="1" applyBorder="1"/>
    <xf numFmtId="166" fontId="33" fillId="0" borderId="0" xfId="15" applyNumberFormat="1" applyFont="1" applyBorder="1" applyAlignment="1">
      <alignment horizontal="center" vertical="center"/>
    </xf>
    <xf numFmtId="0" fontId="33" fillId="0" borderId="0" xfId="15" applyFont="1" applyBorder="1" applyAlignment="1">
      <alignment horizontal="center" vertical="center"/>
    </xf>
    <xf numFmtId="0" fontId="32" fillId="0" borderId="59" xfId="0" applyFont="1" applyBorder="1"/>
    <xf numFmtId="0" fontId="31" fillId="0" borderId="35" xfId="0" applyFont="1" applyBorder="1" applyAlignment="1"/>
    <xf numFmtId="0" fontId="11" fillId="0" borderId="0" xfId="0" applyFont="1" applyBorder="1" applyAlignment="1"/>
    <xf numFmtId="0" fontId="31" fillId="0" borderId="58" xfId="0" applyFont="1" applyBorder="1" applyAlignment="1"/>
    <xf numFmtId="0" fontId="11" fillId="0" borderId="16" xfId="0" applyFont="1" applyBorder="1" applyAlignment="1"/>
  </cellXfs>
  <cellStyles count="17">
    <cellStyle name="Currency" xfId="16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Normal 2" xfId="15" xr:uid="{94BC4B99-3B1B-4EF3-9EF6-FFB36EC3CA4E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27"/>
  <sheetViews>
    <sheetView tabSelected="1" zoomScale="80" zoomScaleNormal="80" workbookViewId="0">
      <selection activeCell="B37" sqref="B37:E37"/>
    </sheetView>
  </sheetViews>
  <sheetFormatPr defaultColWidth="8.875" defaultRowHeight="15.75"/>
  <cols>
    <col min="1" max="1" width="10.625" customWidth="1"/>
    <col min="2" max="2" width="21.5" customWidth="1"/>
    <col min="3" max="3" width="8.625" customWidth="1"/>
    <col min="4" max="4" width="8.875" customWidth="1"/>
    <col min="5" max="6" width="12.625" customWidth="1"/>
    <col min="7" max="7" width="4.625" customWidth="1"/>
    <col min="8" max="8" width="10.625" customWidth="1"/>
    <col min="9" max="9" width="21.375" style="1" customWidth="1"/>
    <col min="10" max="10" width="8" style="1" customWidth="1"/>
    <col min="11" max="11" width="8.75" customWidth="1"/>
    <col min="12" max="12" width="12.625" customWidth="1"/>
    <col min="13" max="13" width="9" customWidth="1"/>
  </cols>
  <sheetData>
    <row r="1" spans="1:30" ht="23.25">
      <c r="D1" s="17"/>
      <c r="E1" s="430" t="s">
        <v>11</v>
      </c>
      <c r="F1" s="431"/>
      <c r="G1" s="431"/>
      <c r="H1" s="431"/>
      <c r="I1" s="431"/>
      <c r="J1" s="17"/>
    </row>
    <row r="2" spans="1:30" ht="23.25">
      <c r="D2" s="16"/>
      <c r="E2" s="430" t="s">
        <v>82</v>
      </c>
      <c r="F2" s="431"/>
      <c r="G2" s="431"/>
      <c r="H2" s="431"/>
      <c r="I2" s="431"/>
      <c r="J2" s="17"/>
    </row>
    <row r="3" spans="1:30" ht="23.25">
      <c r="D3" s="16"/>
      <c r="E3" s="432" t="s">
        <v>83</v>
      </c>
      <c r="F3" s="431"/>
      <c r="G3" s="431"/>
      <c r="H3" s="431"/>
      <c r="I3" s="431"/>
      <c r="J3" s="129"/>
    </row>
    <row r="4" spans="1:30" ht="19.5" thickBot="1">
      <c r="D4" s="15"/>
      <c r="E4" s="60"/>
      <c r="F4" s="15"/>
      <c r="G4" s="15"/>
      <c r="H4" s="15"/>
      <c r="I4" s="14"/>
      <c r="J4" s="14"/>
    </row>
    <row r="5" spans="1:30" s="2" customFormat="1" ht="16.5" thickBot="1">
      <c r="B5" s="428" t="s">
        <v>0</v>
      </c>
      <c r="C5" s="429"/>
      <c r="D5" s="68" t="s">
        <v>1</v>
      </c>
      <c r="E5" s="37" t="s">
        <v>15</v>
      </c>
      <c r="F5" s="37" t="s">
        <v>16</v>
      </c>
      <c r="G5" s="130" t="s">
        <v>2</v>
      </c>
      <c r="H5" s="418" t="s">
        <v>18</v>
      </c>
      <c r="I5" s="419"/>
      <c r="J5" s="420"/>
      <c r="K5" s="414" t="s">
        <v>79</v>
      </c>
      <c r="L5" s="413"/>
      <c r="M5" s="413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 s="2" customFormat="1" ht="16.5" customHeight="1" thickTop="1">
      <c r="B6" s="421" t="s">
        <v>3</v>
      </c>
      <c r="C6" s="422"/>
      <c r="D6" s="206" t="s">
        <v>13</v>
      </c>
      <c r="E6" s="21" t="s">
        <v>65</v>
      </c>
      <c r="F6" s="21" t="s">
        <v>66</v>
      </c>
      <c r="G6" s="200">
        <v>72</v>
      </c>
      <c r="H6" s="438" t="s">
        <v>73</v>
      </c>
      <c r="I6" s="439"/>
      <c r="J6" s="440"/>
      <c r="K6" s="414" t="s">
        <v>81</v>
      </c>
      <c r="L6" s="413"/>
      <c r="M6" s="413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</row>
    <row r="7" spans="1:30" s="2" customFormat="1" ht="16.5" customHeight="1">
      <c r="B7" s="423"/>
      <c r="C7" s="424"/>
      <c r="D7" s="207" t="s">
        <v>91</v>
      </c>
      <c r="E7" s="204" t="s">
        <v>92</v>
      </c>
      <c r="F7" s="204" t="s">
        <v>93</v>
      </c>
      <c r="G7" s="205">
        <v>72</v>
      </c>
      <c r="H7" s="438"/>
      <c r="I7" s="439"/>
      <c r="J7" s="440"/>
      <c r="L7" s="5"/>
      <c r="M7" s="5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ht="16.5" customHeight="1">
      <c r="B8" s="425"/>
      <c r="C8" s="424"/>
      <c r="D8" s="208" t="s">
        <v>14</v>
      </c>
      <c r="E8" s="22" t="s">
        <v>61</v>
      </c>
      <c r="F8" s="23" t="s">
        <v>64</v>
      </c>
      <c r="G8" s="201">
        <v>72</v>
      </c>
      <c r="H8" s="441"/>
      <c r="I8" s="439"/>
      <c r="J8" s="440"/>
      <c r="L8" s="28"/>
      <c r="M8" s="28"/>
    </row>
    <row r="9" spans="1:30">
      <c r="B9" s="425"/>
      <c r="C9" s="424"/>
      <c r="D9" s="208" t="s">
        <v>12</v>
      </c>
      <c r="E9" s="24" t="s">
        <v>62</v>
      </c>
      <c r="F9" s="25" t="s">
        <v>63</v>
      </c>
      <c r="G9" s="202">
        <v>72</v>
      </c>
      <c r="H9" s="441"/>
      <c r="I9" s="439"/>
      <c r="J9" s="440"/>
      <c r="K9" s="413" t="s">
        <v>84</v>
      </c>
      <c r="L9" s="413"/>
      <c r="M9" s="413"/>
    </row>
    <row r="10" spans="1:30" ht="16.5" customHeight="1" thickBot="1">
      <c r="B10" s="426"/>
      <c r="C10" s="427"/>
      <c r="D10" s="209" t="s">
        <v>59</v>
      </c>
      <c r="E10" s="26" t="s">
        <v>67</v>
      </c>
      <c r="F10" s="27" t="s">
        <v>68</v>
      </c>
      <c r="G10" s="203">
        <v>72</v>
      </c>
      <c r="H10" s="442"/>
      <c r="I10" s="443"/>
      <c r="J10" s="444"/>
      <c r="K10" s="413" t="s">
        <v>86</v>
      </c>
      <c r="L10" s="413"/>
      <c r="M10" s="413"/>
    </row>
    <row r="11" spans="1:30">
      <c r="B11" s="29" t="s">
        <v>75</v>
      </c>
      <c r="C11" s="29"/>
      <c r="D11" s="29"/>
      <c r="E11" s="28"/>
      <c r="F11" s="450" t="s">
        <v>74</v>
      </c>
      <c r="G11" s="451"/>
      <c r="H11" s="451"/>
      <c r="I11" s="451"/>
      <c r="J11" s="451"/>
      <c r="K11" s="413" t="s">
        <v>85</v>
      </c>
      <c r="L11" s="413"/>
      <c r="M11" s="413"/>
    </row>
    <row r="12" spans="1:30">
      <c r="B12" s="30" t="s">
        <v>69</v>
      </c>
      <c r="C12" s="30"/>
      <c r="D12" s="31"/>
      <c r="E12" s="28"/>
      <c r="F12" s="452" t="s">
        <v>60</v>
      </c>
      <c r="G12" s="431"/>
      <c r="H12" s="431"/>
      <c r="I12" s="431"/>
      <c r="J12" s="431"/>
      <c r="K12" s="413" t="s">
        <v>87</v>
      </c>
      <c r="L12" s="413"/>
      <c r="M12" s="413"/>
    </row>
    <row r="13" spans="1:30" ht="16.5" customHeight="1" thickBot="1">
      <c r="B13" s="4"/>
      <c r="C13" s="4"/>
      <c r="D13" s="2"/>
      <c r="E13" s="5"/>
      <c r="F13" s="5"/>
      <c r="G13" s="5"/>
      <c r="H13" s="5"/>
      <c r="I13" s="3"/>
      <c r="J13" s="3"/>
      <c r="K13" s="6"/>
      <c r="N13" s="6"/>
    </row>
    <row r="14" spans="1:30" s="2" customFormat="1" ht="16.5" customHeight="1" thickBot="1">
      <c r="A14" s="127" t="s">
        <v>5</v>
      </c>
      <c r="B14" s="34" t="s">
        <v>4</v>
      </c>
      <c r="C14" s="33" t="s">
        <v>1</v>
      </c>
      <c r="D14" s="35" t="s">
        <v>35</v>
      </c>
      <c r="E14" s="35" t="s">
        <v>6</v>
      </c>
      <c r="F14" s="36" t="s">
        <v>7</v>
      </c>
      <c r="G14" s="33"/>
      <c r="H14" s="71" t="s">
        <v>5</v>
      </c>
      <c r="I14" s="34" t="s">
        <v>4</v>
      </c>
      <c r="J14" s="33" t="s">
        <v>1</v>
      </c>
      <c r="K14" s="35" t="s">
        <v>35</v>
      </c>
      <c r="L14" s="35" t="s">
        <v>6</v>
      </c>
      <c r="M14" s="36" t="s">
        <v>7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6" customFormat="1" ht="16.5" customHeight="1">
      <c r="A15" s="405">
        <v>0.33333333333333331</v>
      </c>
      <c r="B15" s="171" t="s">
        <v>70</v>
      </c>
      <c r="C15" s="154" t="s">
        <v>12</v>
      </c>
      <c r="D15" s="132">
        <v>26.1</v>
      </c>
      <c r="E15" s="133">
        <v>24</v>
      </c>
      <c r="F15" s="134">
        <v>3</v>
      </c>
      <c r="G15" s="72"/>
      <c r="H15" s="453">
        <v>0.35416666666666669</v>
      </c>
      <c r="I15" s="182" t="s">
        <v>94</v>
      </c>
      <c r="J15" s="189" t="s">
        <v>94</v>
      </c>
      <c r="K15" s="44" t="s">
        <v>94</v>
      </c>
      <c r="L15" s="48" t="s">
        <v>94</v>
      </c>
      <c r="M15" s="66" t="s">
        <v>94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6" customFormat="1" ht="16.5" customHeight="1">
      <c r="A16" s="411"/>
      <c r="B16" s="172" t="s">
        <v>94</v>
      </c>
      <c r="C16" s="155" t="s">
        <v>94</v>
      </c>
      <c r="D16" s="135" t="s">
        <v>94</v>
      </c>
      <c r="E16" s="136" t="s">
        <v>94</v>
      </c>
      <c r="F16" s="137" t="s">
        <v>94</v>
      </c>
      <c r="G16" s="73"/>
      <c r="H16" s="454"/>
      <c r="I16" s="183" t="s">
        <v>94</v>
      </c>
      <c r="J16" s="190" t="s">
        <v>94</v>
      </c>
      <c r="K16" s="191" t="s">
        <v>94</v>
      </c>
      <c r="L16" s="45" t="s">
        <v>94</v>
      </c>
      <c r="M16" s="64" t="s">
        <v>94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6" customFormat="1" ht="16.5" customHeight="1">
      <c r="A17" s="411"/>
      <c r="B17" s="173" t="s">
        <v>94</v>
      </c>
      <c r="C17" s="155" t="s">
        <v>94</v>
      </c>
      <c r="D17" s="135" t="s">
        <v>94</v>
      </c>
      <c r="E17" s="138" t="s">
        <v>94</v>
      </c>
      <c r="F17" s="139" t="s">
        <v>94</v>
      </c>
      <c r="G17" s="72"/>
      <c r="H17" s="454"/>
      <c r="I17" s="183" t="s">
        <v>94</v>
      </c>
      <c r="J17" s="190" t="s">
        <v>94</v>
      </c>
      <c r="K17" s="40" t="s">
        <v>94</v>
      </c>
      <c r="L17" s="41" t="s">
        <v>94</v>
      </c>
      <c r="M17" s="64" t="s">
        <v>94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6" customFormat="1" ht="16.5" customHeight="1" thickBot="1">
      <c r="A18" s="412"/>
      <c r="B18" s="174" t="s">
        <v>94</v>
      </c>
      <c r="C18" s="156" t="s">
        <v>94</v>
      </c>
      <c r="D18" s="140" t="s">
        <v>94</v>
      </c>
      <c r="E18" s="141" t="s">
        <v>94</v>
      </c>
      <c r="F18" s="142" t="s">
        <v>94</v>
      </c>
      <c r="G18" s="74"/>
      <c r="H18" s="455"/>
      <c r="I18" s="185" t="s">
        <v>94</v>
      </c>
      <c r="J18" s="192" t="s">
        <v>94</v>
      </c>
      <c r="K18" s="47" t="s">
        <v>94</v>
      </c>
      <c r="L18" s="43" t="s">
        <v>94</v>
      </c>
      <c r="M18" s="65" t="s">
        <v>94</v>
      </c>
      <c r="N18" s="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s="6" customFormat="1" ht="16.5" customHeight="1">
      <c r="A19" s="415">
        <v>0.34027777777777779</v>
      </c>
      <c r="B19" s="171" t="s">
        <v>94</v>
      </c>
      <c r="C19" s="154" t="s">
        <v>94</v>
      </c>
      <c r="D19" s="132" t="s">
        <v>94</v>
      </c>
      <c r="E19" s="143" t="s">
        <v>94</v>
      </c>
      <c r="F19" s="144" t="s">
        <v>94</v>
      </c>
      <c r="G19" s="75"/>
      <c r="H19" s="447">
        <v>0.3611111111111111</v>
      </c>
      <c r="I19" s="184" t="s">
        <v>94</v>
      </c>
      <c r="J19" s="193" t="s">
        <v>94</v>
      </c>
      <c r="K19" s="38" t="s">
        <v>94</v>
      </c>
      <c r="L19" s="39" t="s">
        <v>94</v>
      </c>
      <c r="M19" s="194" t="s">
        <v>94</v>
      </c>
      <c r="N19" s="8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6" customFormat="1" ht="16.5" customHeight="1">
      <c r="A20" s="416"/>
      <c r="B20" s="172" t="s">
        <v>94</v>
      </c>
      <c r="C20" s="155" t="s">
        <v>94</v>
      </c>
      <c r="D20" s="135" t="s">
        <v>94</v>
      </c>
      <c r="E20" s="138" t="s">
        <v>94</v>
      </c>
      <c r="F20" s="139" t="s">
        <v>94</v>
      </c>
      <c r="G20" s="72"/>
      <c r="H20" s="448"/>
      <c r="I20" s="183" t="s">
        <v>94</v>
      </c>
      <c r="J20" s="190" t="s">
        <v>94</v>
      </c>
      <c r="K20" s="40" t="s">
        <v>94</v>
      </c>
      <c r="L20" s="62" t="s">
        <v>94</v>
      </c>
      <c r="M20" s="46" t="s">
        <v>94</v>
      </c>
      <c r="N20" s="8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s="6" customFormat="1" ht="16.5" customHeight="1">
      <c r="A21" s="416"/>
      <c r="B21" s="173" t="s">
        <v>94</v>
      </c>
      <c r="C21" s="155" t="s">
        <v>94</v>
      </c>
      <c r="D21" s="132" t="s">
        <v>94</v>
      </c>
      <c r="E21" s="133" t="s">
        <v>94</v>
      </c>
      <c r="F21" s="134" t="s">
        <v>94</v>
      </c>
      <c r="G21" s="72"/>
      <c r="H21" s="448"/>
      <c r="I21" s="183" t="s">
        <v>94</v>
      </c>
      <c r="J21" s="190" t="s">
        <v>94</v>
      </c>
      <c r="K21" s="40" t="s">
        <v>94</v>
      </c>
      <c r="L21" s="41" t="s">
        <v>94</v>
      </c>
      <c r="M21" s="63" t="s">
        <v>94</v>
      </c>
      <c r="N21" s="8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s="6" customFormat="1" ht="16.5" customHeight="1" thickBot="1">
      <c r="A22" s="417"/>
      <c r="B22" s="174" t="s">
        <v>94</v>
      </c>
      <c r="C22" s="156" t="s">
        <v>94</v>
      </c>
      <c r="D22" s="140" t="s">
        <v>94</v>
      </c>
      <c r="E22" s="145" t="s">
        <v>94</v>
      </c>
      <c r="F22" s="146" t="s">
        <v>94</v>
      </c>
      <c r="G22" s="74"/>
      <c r="H22" s="449"/>
      <c r="I22" s="185" t="s">
        <v>72</v>
      </c>
      <c r="J22" s="192" t="s">
        <v>13</v>
      </c>
      <c r="K22" s="42">
        <v>8</v>
      </c>
      <c r="L22" s="43">
        <v>10</v>
      </c>
      <c r="M22" s="49">
        <v>1</v>
      </c>
      <c r="N22" s="8"/>
      <c r="O22"/>
      <c r="P22" s="18"/>
      <c r="Q22" s="19"/>
      <c r="R22" s="20"/>
      <c r="S22"/>
      <c r="T22"/>
      <c r="U22"/>
      <c r="V22"/>
      <c r="W22"/>
      <c r="X22"/>
      <c r="Y22"/>
      <c r="Z22"/>
      <c r="AA22"/>
      <c r="AB22"/>
      <c r="AC22"/>
      <c r="AD22"/>
    </row>
    <row r="23" spans="1:30" s="6" customFormat="1" ht="16.5" customHeight="1">
      <c r="A23" s="405">
        <v>0.34722222222222221</v>
      </c>
      <c r="B23" s="175" t="s">
        <v>19</v>
      </c>
      <c r="C23" s="157" t="s">
        <v>14</v>
      </c>
      <c r="D23" s="132">
        <v>24</v>
      </c>
      <c r="E23" s="133">
        <v>22</v>
      </c>
      <c r="F23" s="134">
        <v>2</v>
      </c>
      <c r="G23" s="72"/>
      <c r="H23" s="447">
        <v>0.36805555555555558</v>
      </c>
      <c r="I23" s="184"/>
      <c r="J23" s="193"/>
      <c r="K23" s="38"/>
      <c r="L23" s="39"/>
      <c r="M23" s="70"/>
      <c r="N23" s="8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6" customFormat="1" ht="16.5" customHeight="1">
      <c r="A24" s="406"/>
      <c r="B24" s="173" t="s">
        <v>94</v>
      </c>
      <c r="C24" s="155" t="s">
        <v>94</v>
      </c>
      <c r="D24" s="135" t="s">
        <v>94</v>
      </c>
      <c r="E24" s="136" t="s">
        <v>94</v>
      </c>
      <c r="F24" s="139" t="s">
        <v>94</v>
      </c>
      <c r="G24" s="72"/>
      <c r="H24" s="448"/>
      <c r="I24" s="183"/>
      <c r="J24" s="190"/>
      <c r="K24" s="40"/>
      <c r="L24" s="41"/>
      <c r="M24" s="46"/>
      <c r="N24" s="8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6" customFormat="1" ht="16.5" customHeight="1">
      <c r="A25" s="406"/>
      <c r="B25" s="173" t="s">
        <v>94</v>
      </c>
      <c r="C25" s="155" t="s">
        <v>94</v>
      </c>
      <c r="D25" s="135" t="s">
        <v>94</v>
      </c>
      <c r="E25" s="138" t="s">
        <v>94</v>
      </c>
      <c r="F25" s="139" t="s">
        <v>94</v>
      </c>
      <c r="G25" s="72"/>
      <c r="H25" s="448"/>
      <c r="I25" s="183"/>
      <c r="J25" s="190"/>
      <c r="K25" s="40"/>
      <c r="L25" s="41"/>
      <c r="M25" s="46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6" customFormat="1" ht="16.5" customHeight="1" thickBot="1">
      <c r="A26" s="407"/>
      <c r="B26" s="176" t="s">
        <v>94</v>
      </c>
      <c r="C26" s="156" t="s">
        <v>94</v>
      </c>
      <c r="D26" s="140" t="s">
        <v>94</v>
      </c>
      <c r="E26" s="147" t="s">
        <v>94</v>
      </c>
      <c r="F26" s="146" t="s">
        <v>94</v>
      </c>
      <c r="G26" s="72"/>
      <c r="H26" s="448"/>
      <c r="I26" s="185"/>
      <c r="J26" s="192"/>
      <c r="K26" s="42"/>
      <c r="L26" s="43"/>
      <c r="M26" s="49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s="6" customFormat="1" ht="16.5" customHeight="1">
      <c r="A27" s="408"/>
      <c r="B27" s="177"/>
      <c r="C27" s="158"/>
      <c r="D27" s="159"/>
      <c r="E27" s="159"/>
      <c r="F27" s="160"/>
      <c r="G27" s="69"/>
      <c r="H27" s="445"/>
      <c r="I27" s="187"/>
      <c r="J27" s="195"/>
      <c r="K27" s="195"/>
      <c r="L27" s="195"/>
      <c r="M27" s="196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s="6" customFormat="1" ht="16.5" customHeight="1">
      <c r="A28" s="408"/>
      <c r="B28" s="178"/>
      <c r="C28" s="161"/>
      <c r="D28" s="162"/>
      <c r="E28" s="162"/>
      <c r="F28" s="163"/>
      <c r="G28" s="7"/>
      <c r="H28" s="446"/>
      <c r="I28" s="186"/>
      <c r="J28" s="153"/>
      <c r="K28" s="153"/>
      <c r="L28" s="153"/>
      <c r="M28" s="197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6" customFormat="1" ht="16.5" customHeight="1">
      <c r="A29" s="408"/>
      <c r="B29" s="179"/>
      <c r="C29" s="164"/>
      <c r="D29" s="165"/>
      <c r="E29" s="165"/>
      <c r="F29" s="166"/>
      <c r="G29" s="7"/>
      <c r="H29" s="446"/>
      <c r="I29" s="186"/>
      <c r="J29" s="153"/>
      <c r="K29" s="153"/>
      <c r="L29" s="153"/>
      <c r="M29" s="197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s="6" customFormat="1" ht="16.5" customHeight="1" thickBot="1">
      <c r="A30" s="409"/>
      <c r="B30" s="180"/>
      <c r="C30" s="167"/>
      <c r="D30" s="168"/>
      <c r="E30" s="168"/>
      <c r="F30" s="169"/>
      <c r="G30" s="128"/>
      <c r="H30" s="446"/>
      <c r="I30" s="188"/>
      <c r="J30" s="198"/>
      <c r="K30" s="198"/>
      <c r="L30" s="198"/>
      <c r="M30" s="199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s="6" customFormat="1" ht="16.5" customHeight="1">
      <c r="A31" s="410"/>
      <c r="B31" s="171"/>
      <c r="C31" s="154"/>
      <c r="D31" s="148"/>
      <c r="E31" s="148"/>
      <c r="F31" s="149"/>
      <c r="G31" s="76"/>
      <c r="H31" s="447"/>
      <c r="I31" s="184"/>
      <c r="J31" s="193"/>
      <c r="K31" s="38"/>
      <c r="L31" s="39"/>
      <c r="M31" s="70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6" customFormat="1" ht="16.5" customHeight="1">
      <c r="A32" s="411"/>
      <c r="B32" s="173"/>
      <c r="C32" s="170"/>
      <c r="D32" s="150"/>
      <c r="E32" s="150"/>
      <c r="F32" s="151"/>
      <c r="G32" s="76"/>
      <c r="H32" s="448"/>
      <c r="I32" s="183"/>
      <c r="J32" s="190"/>
      <c r="K32" s="40"/>
      <c r="L32" s="41"/>
      <c r="M32" s="46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1:30" s="6" customFormat="1" ht="16.5" customHeight="1">
      <c r="A33" s="411"/>
      <c r="B33" s="181"/>
      <c r="C33" s="154"/>
      <c r="D33" s="135"/>
      <c r="E33" s="136"/>
      <c r="F33" s="151"/>
      <c r="G33" s="76"/>
      <c r="H33" s="448"/>
      <c r="I33" s="183"/>
      <c r="J33" s="190"/>
      <c r="K33" s="40"/>
      <c r="L33" s="41"/>
      <c r="M33" s="46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</row>
    <row r="34" spans="1:30" s="6" customFormat="1" ht="16.5" customHeight="1" thickBot="1">
      <c r="A34" s="412"/>
      <c r="B34" s="172"/>
      <c r="C34" s="156"/>
      <c r="D34" s="140"/>
      <c r="E34" s="147"/>
      <c r="F34" s="152"/>
      <c r="G34" s="77"/>
      <c r="H34" s="449"/>
      <c r="I34" s="185"/>
      <c r="J34" s="192"/>
      <c r="K34" s="42"/>
      <c r="L34" s="43"/>
      <c r="M34" s="49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6" customFormat="1">
      <c r="A35" s="67"/>
      <c r="B35" s="67"/>
      <c r="I35" s="11"/>
      <c r="J35" s="11"/>
      <c r="K35" s="9"/>
      <c r="L35" s="9"/>
      <c r="M35" s="10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:30" s="6" customFormat="1">
      <c r="B36" s="433" t="s">
        <v>89</v>
      </c>
      <c r="C36" s="434"/>
      <c r="D36" s="434"/>
      <c r="E36" s="434"/>
      <c r="F36" s="50"/>
      <c r="G36" s="50"/>
      <c r="H36" s="50"/>
      <c r="I36" s="30" t="s">
        <v>20</v>
      </c>
      <c r="J36" s="30"/>
      <c r="K36" s="51"/>
      <c r="L36" s="52"/>
      <c r="M36" s="52"/>
      <c r="N36" s="53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:30" s="6" customFormat="1">
      <c r="B37" s="437" t="s">
        <v>90</v>
      </c>
      <c r="C37" s="434"/>
      <c r="D37" s="434"/>
      <c r="E37" s="434"/>
      <c r="F37" s="50"/>
      <c r="G37" s="50"/>
      <c r="H37" s="50"/>
      <c r="I37" s="54" t="s">
        <v>21</v>
      </c>
      <c r="J37" s="54"/>
      <c r="K37" s="55"/>
      <c r="L37" s="56"/>
      <c r="M37" s="56"/>
      <c r="N37" s="56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:30" s="6" customFormat="1">
      <c r="B38" s="433" t="s">
        <v>185</v>
      </c>
      <c r="C38" s="434"/>
      <c r="D38" s="434"/>
      <c r="E38" s="434"/>
      <c r="F38" s="50"/>
      <c r="G38" s="50"/>
      <c r="H38" s="50"/>
      <c r="I38" s="59" t="s">
        <v>22</v>
      </c>
      <c r="J38" s="59"/>
      <c r="K38" s="57"/>
      <c r="L38" s="50"/>
      <c r="M38" s="50"/>
      <c r="N38" s="5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:30" s="6" customFormat="1">
      <c r="B39" s="435" t="s">
        <v>88</v>
      </c>
      <c r="C39" s="436"/>
      <c r="D39" s="436"/>
      <c r="E39" s="436"/>
      <c r="F39" s="58"/>
      <c r="G39" s="58"/>
      <c r="H39" s="58"/>
      <c r="I39" s="59" t="s">
        <v>55</v>
      </c>
      <c r="J39" s="59"/>
      <c r="K39" s="30"/>
      <c r="L39" s="30"/>
      <c r="M39" s="30"/>
      <c r="N39" s="32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:30" s="6" customFormat="1">
      <c r="B40" s="57"/>
      <c r="C40" s="30"/>
      <c r="D40" s="58"/>
      <c r="E40" s="58"/>
      <c r="F40" s="58"/>
      <c r="G40" s="58"/>
      <c r="H40" s="58"/>
      <c r="I40" s="50"/>
      <c r="J40" s="50"/>
      <c r="K40" s="58"/>
      <c r="L40" s="50"/>
      <c r="M40" s="58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2" spans="1:30">
      <c r="D42" s="6"/>
    </row>
    <row r="43" spans="1:30">
      <c r="B43" s="12"/>
      <c r="C43" s="12"/>
      <c r="D43" s="6"/>
    </row>
    <row r="44" spans="1:30">
      <c r="D44" s="6"/>
    </row>
    <row r="45" spans="1:30">
      <c r="D45" s="6"/>
      <c r="I45" s="6"/>
      <c r="J45" s="6"/>
    </row>
    <row r="46" spans="1:30">
      <c r="B46" s="6"/>
      <c r="C46" s="6"/>
      <c r="D46" s="6"/>
    </row>
    <row r="47" spans="1:30">
      <c r="B47" s="6"/>
      <c r="C47" s="6"/>
      <c r="D47" s="6"/>
    </row>
    <row r="48" spans="1:30">
      <c r="D48" s="6"/>
      <c r="I48" s="6"/>
      <c r="J48" s="6"/>
    </row>
    <row r="49" spans="2:10">
      <c r="B49" s="13"/>
      <c r="C49" s="13"/>
      <c r="D49" s="6"/>
      <c r="I49" s="11"/>
      <c r="J49" s="11"/>
    </row>
    <row r="50" spans="2:10">
      <c r="D50" s="6"/>
    </row>
    <row r="51" spans="2:10">
      <c r="I51"/>
      <c r="J51"/>
    </row>
    <row r="52" spans="2:10">
      <c r="I52"/>
      <c r="J52"/>
    </row>
    <row r="53" spans="2:10">
      <c r="I53"/>
      <c r="J53"/>
    </row>
    <row r="54" spans="2:10">
      <c r="I54"/>
      <c r="J54"/>
    </row>
    <row r="55" spans="2:10">
      <c r="I55"/>
      <c r="J55"/>
    </row>
    <row r="56" spans="2:10">
      <c r="I56"/>
      <c r="J56"/>
    </row>
    <row r="57" spans="2:10">
      <c r="I57"/>
      <c r="J57"/>
    </row>
    <row r="58" spans="2:10">
      <c r="I58"/>
      <c r="J58"/>
    </row>
    <row r="59" spans="2:10">
      <c r="I59"/>
      <c r="J59"/>
    </row>
    <row r="60" spans="2:10">
      <c r="I60"/>
      <c r="J60"/>
    </row>
    <row r="61" spans="2:10">
      <c r="I61"/>
      <c r="J61"/>
    </row>
    <row r="62" spans="2:10">
      <c r="I62"/>
      <c r="J62"/>
    </row>
    <row r="63" spans="2:10">
      <c r="I63"/>
      <c r="J63"/>
    </row>
    <row r="64" spans="2:10">
      <c r="I64"/>
      <c r="J64"/>
    </row>
    <row r="65" spans="9:10">
      <c r="I65"/>
      <c r="J65"/>
    </row>
    <row r="66" spans="9:10">
      <c r="I66"/>
      <c r="J66"/>
    </row>
    <row r="67" spans="9:10">
      <c r="I67"/>
      <c r="J67"/>
    </row>
    <row r="68" spans="9:10">
      <c r="I68"/>
      <c r="J68"/>
    </row>
    <row r="69" spans="9:10">
      <c r="I69"/>
      <c r="J69"/>
    </row>
    <row r="70" spans="9:10">
      <c r="I70"/>
      <c r="J70"/>
    </row>
    <row r="71" spans="9:10">
      <c r="I71"/>
      <c r="J71"/>
    </row>
    <row r="72" spans="9:10">
      <c r="I72"/>
      <c r="J72"/>
    </row>
    <row r="73" spans="9:10">
      <c r="I73"/>
      <c r="J73"/>
    </row>
    <row r="74" spans="9:10">
      <c r="I74"/>
      <c r="J74"/>
    </row>
    <row r="75" spans="9:10">
      <c r="I75"/>
      <c r="J75"/>
    </row>
    <row r="76" spans="9:10">
      <c r="I76"/>
      <c r="J76"/>
    </row>
    <row r="77" spans="9:10">
      <c r="I77"/>
      <c r="J77"/>
    </row>
    <row r="78" spans="9:10">
      <c r="I78"/>
      <c r="J78"/>
    </row>
    <row r="79" spans="9:10">
      <c r="I79"/>
      <c r="J79"/>
    </row>
    <row r="80" spans="9:10">
      <c r="I80"/>
      <c r="J80"/>
    </row>
    <row r="81" spans="9:10">
      <c r="I81"/>
      <c r="J81"/>
    </row>
    <row r="82" spans="9:10">
      <c r="I82"/>
      <c r="J82"/>
    </row>
    <row r="83" spans="9:10">
      <c r="I83"/>
      <c r="J83"/>
    </row>
    <row r="84" spans="9:10">
      <c r="I84"/>
      <c r="J84"/>
    </row>
    <row r="85" spans="9:10">
      <c r="I85"/>
      <c r="J85"/>
    </row>
    <row r="86" spans="9:10">
      <c r="I86"/>
      <c r="J86"/>
    </row>
    <row r="87" spans="9:10">
      <c r="I87"/>
      <c r="J87"/>
    </row>
    <row r="88" spans="9:10">
      <c r="I88"/>
      <c r="J88"/>
    </row>
    <row r="89" spans="9:10">
      <c r="I89"/>
      <c r="J89"/>
    </row>
    <row r="90" spans="9:10">
      <c r="I90"/>
      <c r="J90"/>
    </row>
    <row r="91" spans="9:10">
      <c r="I91"/>
      <c r="J91"/>
    </row>
    <row r="92" spans="9:10">
      <c r="I92"/>
      <c r="J92"/>
    </row>
    <row r="93" spans="9:10">
      <c r="I93"/>
      <c r="J93"/>
    </row>
    <row r="94" spans="9:10">
      <c r="I94"/>
      <c r="J94"/>
    </row>
    <row r="95" spans="9:10">
      <c r="I95"/>
      <c r="J95"/>
    </row>
    <row r="96" spans="9:10">
      <c r="I96"/>
      <c r="J96"/>
    </row>
    <row r="97" spans="9:10">
      <c r="I97"/>
      <c r="J97"/>
    </row>
    <row r="98" spans="9:10">
      <c r="I98"/>
      <c r="J98"/>
    </row>
    <row r="99" spans="9:10">
      <c r="I99"/>
      <c r="J99"/>
    </row>
    <row r="100" spans="9:10">
      <c r="I100"/>
      <c r="J100"/>
    </row>
    <row r="101" spans="9:10">
      <c r="I101"/>
      <c r="J101"/>
    </row>
    <row r="102" spans="9:10">
      <c r="I102"/>
      <c r="J102"/>
    </row>
    <row r="103" spans="9:10">
      <c r="I103"/>
      <c r="J103"/>
    </row>
    <row r="104" spans="9:10">
      <c r="I104"/>
      <c r="J104"/>
    </row>
    <row r="105" spans="9:10">
      <c r="I105"/>
      <c r="J105"/>
    </row>
    <row r="106" spans="9:10">
      <c r="I106"/>
      <c r="J106"/>
    </row>
    <row r="107" spans="9:10">
      <c r="I107"/>
      <c r="J107"/>
    </row>
    <row r="108" spans="9:10">
      <c r="I108"/>
      <c r="J108"/>
    </row>
    <row r="109" spans="9:10">
      <c r="I109"/>
      <c r="J109"/>
    </row>
    <row r="110" spans="9:10">
      <c r="I110"/>
      <c r="J110"/>
    </row>
    <row r="111" spans="9:10">
      <c r="I111"/>
      <c r="J111"/>
    </row>
    <row r="112" spans="9:10">
      <c r="I112"/>
      <c r="J112"/>
    </row>
    <row r="113" spans="9:10">
      <c r="I113"/>
      <c r="J113"/>
    </row>
    <row r="114" spans="9:10">
      <c r="I114"/>
      <c r="J114"/>
    </row>
    <row r="115" spans="9:10">
      <c r="I115"/>
      <c r="J115"/>
    </row>
    <row r="116" spans="9:10">
      <c r="I116"/>
      <c r="J116"/>
    </row>
    <row r="117" spans="9:10">
      <c r="I117"/>
      <c r="J117"/>
    </row>
    <row r="118" spans="9:10">
      <c r="I118"/>
      <c r="J118"/>
    </row>
    <row r="119" spans="9:10">
      <c r="I119"/>
      <c r="J119"/>
    </row>
    <row r="120" spans="9:10">
      <c r="I120"/>
      <c r="J120"/>
    </row>
    <row r="121" spans="9:10">
      <c r="I121"/>
      <c r="J121"/>
    </row>
    <row r="122" spans="9:10">
      <c r="I122"/>
      <c r="J122"/>
    </row>
    <row r="123" spans="9:10">
      <c r="I123"/>
      <c r="J123"/>
    </row>
    <row r="124" spans="9:10">
      <c r="I124"/>
      <c r="J124"/>
    </row>
    <row r="125" spans="9:10">
      <c r="I125"/>
      <c r="J125"/>
    </row>
    <row r="126" spans="9:10">
      <c r="I126"/>
      <c r="J126"/>
    </row>
    <row r="127" spans="9:10">
      <c r="I127"/>
      <c r="J127"/>
    </row>
  </sheetData>
  <mergeCells count="29">
    <mergeCell ref="B36:E36"/>
    <mergeCell ref="B39:E39"/>
    <mergeCell ref="B38:E38"/>
    <mergeCell ref="B37:E37"/>
    <mergeCell ref="H6:J10"/>
    <mergeCell ref="H27:H30"/>
    <mergeCell ref="H31:H34"/>
    <mergeCell ref="F11:J11"/>
    <mergeCell ref="F12:J12"/>
    <mergeCell ref="H15:H18"/>
    <mergeCell ref="H19:H22"/>
    <mergeCell ref="H23:H26"/>
    <mergeCell ref="H5:J5"/>
    <mergeCell ref="B6:C10"/>
    <mergeCell ref="B5:C5"/>
    <mergeCell ref="K5:M5"/>
    <mergeCell ref="E1:I1"/>
    <mergeCell ref="E2:I2"/>
    <mergeCell ref="E3:I3"/>
    <mergeCell ref="A23:A26"/>
    <mergeCell ref="A27:A30"/>
    <mergeCell ref="A31:A34"/>
    <mergeCell ref="K9:M9"/>
    <mergeCell ref="K6:M6"/>
    <mergeCell ref="K12:M12"/>
    <mergeCell ref="K11:M11"/>
    <mergeCell ref="K10:M10"/>
    <mergeCell ref="A15:A18"/>
    <mergeCell ref="A19:A22"/>
  </mergeCells>
  <phoneticPr fontId="10" type="noConversion"/>
  <pageMargins left="0.7" right="0.7" top="0.75" bottom="0.75" header="0.3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3CE2-AEE8-4E46-8C02-2FD10F64B2C0}">
  <sheetPr>
    <pageSetUpPr fitToPage="1"/>
  </sheetPr>
  <dimension ref="A1:S40"/>
  <sheetViews>
    <sheetView zoomScale="90" zoomScaleNormal="90" workbookViewId="0">
      <selection activeCell="R9" sqref="R9"/>
    </sheetView>
  </sheetViews>
  <sheetFormatPr defaultRowHeight="15.75"/>
  <cols>
    <col min="1" max="1" width="9" style="16"/>
    <col min="2" max="2" width="19" style="16" customWidth="1"/>
    <col min="3" max="4" width="9" style="16"/>
    <col min="5" max="5" width="9.25" style="16" bestFit="1" customWidth="1"/>
    <col min="6" max="6" width="9" style="16"/>
    <col min="7" max="7" width="10.5" style="16" bestFit="1" customWidth="1"/>
    <col min="8" max="8" width="9" style="16"/>
    <col min="9" max="9" width="11" style="16" bestFit="1" customWidth="1"/>
    <col min="10" max="10" width="9" style="16"/>
    <col min="11" max="11" width="19" style="16" customWidth="1"/>
    <col min="12" max="13" width="9" style="16"/>
    <col min="14" max="14" width="9.875" style="16" customWidth="1"/>
    <col min="15" max="15" width="11.125" style="16" customWidth="1"/>
    <col min="16" max="16" width="10.5" style="16" bestFit="1" customWidth="1"/>
    <col min="17" max="17" width="9" style="16"/>
    <col min="18" max="18" width="11" style="16" bestFit="1" customWidth="1"/>
    <col min="19" max="16384" width="9" style="16"/>
  </cols>
  <sheetData>
    <row r="1" spans="1:18">
      <c r="A1" s="210"/>
      <c r="B1" s="210"/>
      <c r="C1" s="210"/>
      <c r="D1" s="210"/>
      <c r="E1" s="211"/>
      <c r="F1" s="210"/>
      <c r="G1" s="210"/>
      <c r="H1" s="210"/>
      <c r="I1" s="211"/>
      <c r="J1" s="210"/>
      <c r="K1" s="210"/>
      <c r="L1" s="210"/>
      <c r="M1" s="210"/>
      <c r="N1" s="210"/>
      <c r="O1" s="210"/>
      <c r="P1" s="210"/>
      <c r="Q1" s="210"/>
      <c r="R1" s="210"/>
    </row>
    <row r="2" spans="1:18">
      <c r="A2" s="210"/>
      <c r="B2" s="210"/>
      <c r="C2" s="212"/>
      <c r="D2" s="210"/>
      <c r="E2" s="211"/>
      <c r="F2" s="456" t="s">
        <v>11</v>
      </c>
      <c r="G2" s="457"/>
      <c r="H2" s="457"/>
      <c r="I2" s="457"/>
      <c r="J2" s="457"/>
      <c r="K2" s="457"/>
      <c r="L2" s="457"/>
      <c r="M2" s="457"/>
      <c r="N2" s="210"/>
      <c r="O2" s="210"/>
      <c r="P2" s="210"/>
      <c r="Q2" s="210"/>
      <c r="R2" s="210"/>
    </row>
    <row r="3" spans="1:18">
      <c r="A3" s="210"/>
      <c r="B3" s="210"/>
      <c r="C3" s="212"/>
      <c r="D3" s="210"/>
      <c r="E3" s="211"/>
      <c r="F3" s="456" t="s">
        <v>181</v>
      </c>
      <c r="G3" s="457"/>
      <c r="H3" s="457"/>
      <c r="I3" s="457"/>
      <c r="J3" s="457"/>
      <c r="K3" s="457"/>
      <c r="L3" s="457"/>
      <c r="M3" s="457"/>
      <c r="N3" s="210"/>
      <c r="O3" s="210"/>
      <c r="P3" s="210"/>
      <c r="Q3" s="210"/>
      <c r="R3" s="210"/>
    </row>
    <row r="4" spans="1:18">
      <c r="A4" s="210"/>
      <c r="B4" s="210"/>
      <c r="C4" s="213"/>
      <c r="D4" s="210"/>
      <c r="E4" s="211"/>
      <c r="F4" s="210"/>
      <c r="G4" s="458">
        <v>45474</v>
      </c>
      <c r="H4" s="459"/>
      <c r="I4" s="459"/>
      <c r="J4" s="459"/>
      <c r="K4" s="459"/>
      <c r="L4" s="459"/>
      <c r="M4" s="459"/>
      <c r="N4" s="210"/>
      <c r="O4" s="210"/>
      <c r="P4" s="210"/>
      <c r="Q4" s="210"/>
      <c r="R4" s="210"/>
    </row>
    <row r="5" spans="1:18" ht="16.5" thickBot="1">
      <c r="A5" s="210"/>
      <c r="B5" s="210"/>
      <c r="C5" s="210"/>
      <c r="D5" s="210"/>
      <c r="E5" s="211"/>
      <c r="F5" s="210"/>
      <c r="G5" s="210"/>
      <c r="H5" s="210"/>
      <c r="I5" s="211"/>
      <c r="J5" s="211"/>
      <c r="K5" s="214"/>
      <c r="L5" s="214"/>
      <c r="M5" s="214"/>
      <c r="N5" s="214"/>
      <c r="O5" s="214"/>
      <c r="P5" s="214"/>
      <c r="Q5" s="214"/>
      <c r="R5" s="214"/>
    </row>
    <row r="6" spans="1:18" ht="16.5" thickBot="1">
      <c r="A6" s="215"/>
      <c r="B6" s="460" t="s">
        <v>27</v>
      </c>
      <c r="C6" s="461"/>
      <c r="D6" s="461"/>
      <c r="E6" s="461"/>
      <c r="F6" s="461"/>
      <c r="G6" s="461"/>
      <c r="H6" s="461"/>
      <c r="I6" s="462"/>
      <c r="J6" s="216"/>
      <c r="K6" s="463" t="s">
        <v>28</v>
      </c>
      <c r="L6" s="464"/>
      <c r="M6" s="464"/>
      <c r="N6" s="464"/>
      <c r="O6" s="464"/>
      <c r="P6" s="464"/>
      <c r="Q6" s="464"/>
      <c r="R6" s="465"/>
    </row>
    <row r="7" spans="1:18" ht="16.5" thickBot="1">
      <c r="A7" s="215"/>
      <c r="B7" s="217" t="s">
        <v>4</v>
      </c>
      <c r="C7" s="218" t="s">
        <v>1</v>
      </c>
      <c r="D7" s="219" t="s">
        <v>35</v>
      </c>
      <c r="E7" s="219" t="s">
        <v>23</v>
      </c>
      <c r="F7" s="220" t="s">
        <v>24</v>
      </c>
      <c r="G7" s="218" t="s">
        <v>57</v>
      </c>
      <c r="H7" s="218" t="s">
        <v>25</v>
      </c>
      <c r="I7" s="221" t="s">
        <v>26</v>
      </c>
      <c r="J7" s="222"/>
      <c r="K7" s="217" t="s">
        <v>4</v>
      </c>
      <c r="L7" s="219" t="s">
        <v>1</v>
      </c>
      <c r="M7" s="219" t="s">
        <v>35</v>
      </c>
      <c r="N7" s="219" t="s">
        <v>23</v>
      </c>
      <c r="O7" s="219" t="s">
        <v>24</v>
      </c>
      <c r="P7" s="219" t="s">
        <v>57</v>
      </c>
      <c r="Q7" s="219" t="s">
        <v>25</v>
      </c>
      <c r="R7" s="221" t="s">
        <v>26</v>
      </c>
    </row>
    <row r="8" spans="1:18">
      <c r="A8" s="215"/>
      <c r="B8" s="223" t="s">
        <v>9</v>
      </c>
      <c r="C8" s="224" t="s">
        <v>13</v>
      </c>
      <c r="D8" s="225">
        <v>17.2</v>
      </c>
      <c r="E8" s="226">
        <v>17</v>
      </c>
      <c r="F8" s="224">
        <v>81</v>
      </c>
      <c r="G8" s="227">
        <v>80</v>
      </c>
      <c r="H8" s="228">
        <f>F8-E8</f>
        <v>64</v>
      </c>
      <c r="I8" s="229" t="s">
        <v>182</v>
      </c>
      <c r="J8" s="222"/>
      <c r="K8" s="230" t="s">
        <v>19</v>
      </c>
      <c r="L8" s="224" t="s">
        <v>12</v>
      </c>
      <c r="M8" s="231">
        <v>24</v>
      </c>
      <c r="N8" s="226">
        <v>22</v>
      </c>
      <c r="O8" s="224">
        <v>94</v>
      </c>
      <c r="P8" s="227" t="s">
        <v>94</v>
      </c>
      <c r="Q8" s="232">
        <v>94</v>
      </c>
      <c r="R8" s="229" t="s">
        <v>184</v>
      </c>
    </row>
    <row r="9" spans="1:18">
      <c r="A9" s="215"/>
      <c r="B9" s="233" t="s">
        <v>94</v>
      </c>
      <c r="C9" s="234" t="s">
        <v>94</v>
      </c>
      <c r="D9" s="235" t="s">
        <v>94</v>
      </c>
      <c r="E9" s="236" t="s">
        <v>94</v>
      </c>
      <c r="F9" s="234" t="s">
        <v>94</v>
      </c>
      <c r="G9" s="237" t="s">
        <v>94</v>
      </c>
      <c r="H9" s="237" t="s">
        <v>94</v>
      </c>
      <c r="I9" s="238" t="s">
        <v>94</v>
      </c>
      <c r="J9" s="222"/>
      <c r="K9" s="239" t="s">
        <v>94</v>
      </c>
      <c r="L9" s="234" t="s">
        <v>94</v>
      </c>
      <c r="M9" s="240" t="s">
        <v>94</v>
      </c>
      <c r="N9" s="236" t="s">
        <v>94</v>
      </c>
      <c r="O9" s="234" t="s">
        <v>94</v>
      </c>
      <c r="P9" s="237" t="s">
        <v>94</v>
      </c>
      <c r="Q9" s="241" t="s">
        <v>94</v>
      </c>
      <c r="R9" s="238" t="s">
        <v>94</v>
      </c>
    </row>
    <row r="10" spans="1:18">
      <c r="A10" s="215"/>
      <c r="B10" s="233" t="s">
        <v>94</v>
      </c>
      <c r="C10" s="234" t="s">
        <v>94</v>
      </c>
      <c r="D10" s="235" t="s">
        <v>94</v>
      </c>
      <c r="E10" s="236" t="s">
        <v>94</v>
      </c>
      <c r="F10" s="234" t="s">
        <v>94</v>
      </c>
      <c r="G10" s="237" t="s">
        <v>94</v>
      </c>
      <c r="H10" s="237" t="s">
        <v>94</v>
      </c>
      <c r="I10" s="238"/>
      <c r="J10" s="222"/>
      <c r="K10" s="239" t="s">
        <v>94</v>
      </c>
      <c r="L10" s="234" t="s">
        <v>94</v>
      </c>
      <c r="M10" s="240" t="s">
        <v>94</v>
      </c>
      <c r="N10" s="242" t="s">
        <v>94</v>
      </c>
      <c r="O10" s="234" t="s">
        <v>94</v>
      </c>
      <c r="P10" s="237" t="s">
        <v>94</v>
      </c>
      <c r="Q10" s="234" t="s">
        <v>94</v>
      </c>
      <c r="R10" s="238"/>
    </row>
    <row r="11" spans="1:18">
      <c r="A11" s="215"/>
      <c r="B11" s="233" t="s">
        <v>94</v>
      </c>
      <c r="C11" s="234" t="s">
        <v>94</v>
      </c>
      <c r="D11" s="235" t="s">
        <v>94</v>
      </c>
      <c r="E11" s="236" t="s">
        <v>94</v>
      </c>
      <c r="F11" s="234" t="s">
        <v>94</v>
      </c>
      <c r="G11" s="237" t="s">
        <v>94</v>
      </c>
      <c r="H11" s="234" t="s">
        <v>94</v>
      </c>
      <c r="I11" s="238"/>
      <c r="J11" s="222"/>
      <c r="K11" s="239" t="s">
        <v>94</v>
      </c>
      <c r="L11" s="234" t="s">
        <v>94</v>
      </c>
      <c r="M11" s="240" t="s">
        <v>94</v>
      </c>
      <c r="N11" s="242" t="s">
        <v>94</v>
      </c>
      <c r="O11" s="243" t="s">
        <v>94</v>
      </c>
      <c r="P11" s="237" t="s">
        <v>94</v>
      </c>
      <c r="Q11" s="234" t="s">
        <v>94</v>
      </c>
      <c r="R11" s="238"/>
    </row>
    <row r="12" spans="1:18">
      <c r="A12" s="215"/>
      <c r="B12" s="233" t="s">
        <v>94</v>
      </c>
      <c r="C12" s="234" t="s">
        <v>94</v>
      </c>
      <c r="D12" s="235" t="s">
        <v>94</v>
      </c>
      <c r="E12" s="236" t="s">
        <v>94</v>
      </c>
      <c r="F12" s="236" t="s">
        <v>94</v>
      </c>
      <c r="G12" s="237" t="s">
        <v>94</v>
      </c>
      <c r="H12" s="234" t="s">
        <v>94</v>
      </c>
      <c r="I12" s="238"/>
      <c r="J12" s="222"/>
      <c r="K12" s="239" t="s">
        <v>94</v>
      </c>
      <c r="L12" s="234" t="s">
        <v>94</v>
      </c>
      <c r="M12" s="235" t="s">
        <v>94</v>
      </c>
      <c r="N12" s="236" t="s">
        <v>94</v>
      </c>
      <c r="O12" s="243" t="s">
        <v>94</v>
      </c>
      <c r="P12" s="237" t="s">
        <v>94</v>
      </c>
      <c r="Q12" s="234" t="s">
        <v>94</v>
      </c>
      <c r="R12" s="238"/>
    </row>
    <row r="13" spans="1:18">
      <c r="A13" s="215"/>
      <c r="B13" s="233" t="s">
        <v>94</v>
      </c>
      <c r="C13" s="234" t="s">
        <v>94</v>
      </c>
      <c r="D13" s="235" t="s">
        <v>94</v>
      </c>
      <c r="E13" s="236" t="s">
        <v>94</v>
      </c>
      <c r="F13" s="234" t="s">
        <v>94</v>
      </c>
      <c r="G13" s="237" t="s">
        <v>94</v>
      </c>
      <c r="H13" s="234" t="s">
        <v>94</v>
      </c>
      <c r="I13" s="238"/>
      <c r="J13" s="222"/>
      <c r="K13" s="239" t="s">
        <v>94</v>
      </c>
      <c r="L13" s="234" t="s">
        <v>94</v>
      </c>
      <c r="M13" s="240" t="s">
        <v>94</v>
      </c>
      <c r="N13" s="236" t="s">
        <v>94</v>
      </c>
      <c r="O13" s="243" t="s">
        <v>94</v>
      </c>
      <c r="P13" s="237" t="s">
        <v>94</v>
      </c>
      <c r="Q13" s="234" t="s">
        <v>94</v>
      </c>
      <c r="R13" s="238"/>
    </row>
    <row r="14" spans="1:18">
      <c r="A14" s="215"/>
      <c r="B14" s="233" t="s">
        <v>94</v>
      </c>
      <c r="C14" s="234" t="s">
        <v>94</v>
      </c>
      <c r="D14" s="235" t="s">
        <v>94</v>
      </c>
      <c r="E14" s="236" t="s">
        <v>94</v>
      </c>
      <c r="F14" s="234" t="s">
        <v>94</v>
      </c>
      <c r="G14" s="237" t="s">
        <v>94</v>
      </c>
      <c r="H14" s="234" t="s">
        <v>94</v>
      </c>
      <c r="I14" s="238"/>
      <c r="J14" s="222"/>
      <c r="K14" s="239"/>
      <c r="L14" s="234"/>
      <c r="M14" s="240"/>
      <c r="N14" s="236"/>
      <c r="O14" s="234"/>
      <c r="P14" s="241"/>
      <c r="Q14" s="234"/>
      <c r="R14" s="238"/>
    </row>
    <row r="15" spans="1:18">
      <c r="A15" s="215"/>
      <c r="B15" s="233"/>
      <c r="C15" s="234"/>
      <c r="D15" s="235"/>
      <c r="E15" s="236"/>
      <c r="F15" s="234"/>
      <c r="G15" s="241"/>
      <c r="H15" s="234"/>
      <c r="I15" s="238"/>
      <c r="J15" s="222"/>
      <c r="K15" s="239"/>
      <c r="L15" s="234"/>
      <c r="M15" s="240"/>
      <c r="N15" s="242"/>
      <c r="O15" s="234"/>
      <c r="P15" s="241"/>
      <c r="Q15" s="234"/>
      <c r="R15" s="238"/>
    </row>
    <row r="16" spans="1:18">
      <c r="A16" s="215"/>
      <c r="B16" s="233"/>
      <c r="C16" s="234"/>
      <c r="D16" s="235"/>
      <c r="E16" s="236"/>
      <c r="F16" s="234"/>
      <c r="G16" s="241"/>
      <c r="H16" s="234"/>
      <c r="I16" s="238"/>
      <c r="J16" s="222"/>
      <c r="K16" s="239"/>
      <c r="L16" s="234"/>
      <c r="M16" s="244"/>
      <c r="N16" s="244"/>
      <c r="O16" s="234"/>
      <c r="P16" s="241"/>
      <c r="Q16" s="234"/>
      <c r="R16" s="238"/>
    </row>
    <row r="17" spans="1:19">
      <c r="A17" s="215"/>
      <c r="B17" s="233"/>
      <c r="C17" s="234"/>
      <c r="D17" s="235"/>
      <c r="E17" s="236"/>
      <c r="F17" s="234"/>
      <c r="G17" s="241"/>
      <c r="H17" s="234"/>
      <c r="I17" s="238"/>
      <c r="J17" s="222"/>
      <c r="K17" s="239"/>
      <c r="L17" s="234"/>
      <c r="M17" s="244"/>
      <c r="N17" s="244"/>
      <c r="O17" s="234"/>
      <c r="P17" s="241"/>
      <c r="Q17" s="234"/>
      <c r="R17" s="238"/>
    </row>
    <row r="18" spans="1:19">
      <c r="A18" s="215"/>
      <c r="B18" s="233"/>
      <c r="C18" s="234"/>
      <c r="D18" s="235"/>
      <c r="E18" s="236"/>
      <c r="F18" s="234"/>
      <c r="G18" s="241"/>
      <c r="H18" s="234"/>
      <c r="I18" s="238"/>
      <c r="J18" s="222"/>
      <c r="K18" s="233"/>
      <c r="L18" s="234"/>
      <c r="M18" s="235"/>
      <c r="N18" s="242"/>
      <c r="O18" s="234"/>
      <c r="P18" s="241"/>
      <c r="Q18" s="234"/>
      <c r="R18" s="238"/>
    </row>
    <row r="19" spans="1:19">
      <c r="A19" s="215"/>
      <c r="B19" s="233"/>
      <c r="C19" s="234"/>
      <c r="D19" s="235"/>
      <c r="E19" s="236"/>
      <c r="F19" s="234"/>
      <c r="G19" s="241"/>
      <c r="H19" s="234"/>
      <c r="I19" s="238"/>
      <c r="J19" s="222"/>
      <c r="K19" s="239"/>
      <c r="L19" s="234"/>
      <c r="M19" s="240"/>
      <c r="N19" s="242"/>
      <c r="O19" s="234"/>
      <c r="P19" s="241"/>
      <c r="Q19" s="234"/>
      <c r="R19" s="238"/>
    </row>
    <row r="20" spans="1:19" ht="16.5" thickBot="1">
      <c r="A20" s="215"/>
      <c r="B20" s="245"/>
      <c r="C20" s="246"/>
      <c r="D20" s="247"/>
      <c r="E20" s="248"/>
      <c r="F20" s="246"/>
      <c r="G20" s="249"/>
      <c r="H20" s="246"/>
      <c r="I20" s="250"/>
      <c r="J20" s="222"/>
      <c r="K20" s="245"/>
      <c r="L20" s="246"/>
      <c r="M20" s="251"/>
      <c r="N20" s="248"/>
      <c r="O20" s="246"/>
      <c r="P20" s="249"/>
      <c r="Q20" s="246"/>
      <c r="R20" s="250"/>
    </row>
    <row r="21" spans="1:19" ht="16.5" thickBot="1">
      <c r="A21" s="210"/>
      <c r="B21" s="252"/>
      <c r="C21" s="211"/>
      <c r="D21" s="211"/>
      <c r="E21" s="211"/>
      <c r="F21" s="211"/>
      <c r="G21" s="211"/>
      <c r="H21" s="211"/>
      <c r="I21" s="211"/>
      <c r="J21" s="211"/>
      <c r="K21" s="470" t="s">
        <v>96</v>
      </c>
      <c r="L21" s="461"/>
      <c r="M21" s="461"/>
      <c r="N21" s="461"/>
      <c r="O21" s="461"/>
      <c r="P21" s="461"/>
      <c r="Q21" s="461"/>
      <c r="R21" s="462"/>
    </row>
    <row r="22" spans="1:19" ht="16.5" thickBot="1">
      <c r="A22" s="215"/>
      <c r="B22" s="473" t="s">
        <v>31</v>
      </c>
      <c r="C22" s="461"/>
      <c r="D22" s="461"/>
      <c r="E22" s="461"/>
      <c r="F22" s="461"/>
      <c r="G22" s="461"/>
      <c r="H22" s="461"/>
      <c r="I22" s="462"/>
      <c r="J22" s="211"/>
      <c r="K22" s="230"/>
      <c r="L22" s="253"/>
      <c r="M22" s="225"/>
      <c r="N22" s="226"/>
      <c r="O22" s="224"/>
      <c r="P22" s="254"/>
      <c r="Q22" s="224"/>
      <c r="R22" s="255"/>
    </row>
    <row r="23" spans="1:19" ht="16.5" thickBot="1">
      <c r="A23" s="215"/>
      <c r="B23" s="217" t="s">
        <v>4</v>
      </c>
      <c r="C23" s="219" t="s">
        <v>1</v>
      </c>
      <c r="D23" s="219" t="s">
        <v>35</v>
      </c>
      <c r="E23" s="219" t="s">
        <v>23</v>
      </c>
      <c r="F23" s="219" t="s">
        <v>24</v>
      </c>
      <c r="G23" s="219" t="s">
        <v>57</v>
      </c>
      <c r="H23" s="219" t="s">
        <v>25</v>
      </c>
      <c r="I23" s="221" t="s">
        <v>26</v>
      </c>
      <c r="J23" s="211"/>
      <c r="K23" s="256"/>
      <c r="L23" s="257"/>
      <c r="M23" s="247"/>
      <c r="N23" s="248"/>
      <c r="O23" s="246"/>
      <c r="P23" s="249"/>
      <c r="Q23" s="246"/>
      <c r="R23" s="250"/>
    </row>
    <row r="24" spans="1:19" ht="16.5" thickBot="1">
      <c r="A24" s="215"/>
      <c r="B24" s="230" t="s">
        <v>17</v>
      </c>
      <c r="C24" s="224" t="s">
        <v>14</v>
      </c>
      <c r="D24" s="231">
        <v>19.399999999999999</v>
      </c>
      <c r="E24" s="258">
        <v>19</v>
      </c>
      <c r="F24" s="224">
        <v>91</v>
      </c>
      <c r="G24" s="227" t="s">
        <v>94</v>
      </c>
      <c r="H24" s="228">
        <f>F24-E24</f>
        <v>72</v>
      </c>
      <c r="I24" s="229" t="s">
        <v>183</v>
      </c>
      <c r="J24" s="259"/>
      <c r="K24" s="16" t="s">
        <v>56</v>
      </c>
      <c r="L24" s="210"/>
      <c r="P24" s="210"/>
      <c r="Q24" s="210"/>
    </row>
    <row r="25" spans="1:19" ht="16.5" thickBot="1">
      <c r="A25" s="215"/>
      <c r="B25" s="239" t="s">
        <v>94</v>
      </c>
      <c r="C25" s="234" t="s">
        <v>94</v>
      </c>
      <c r="D25" s="240" t="s">
        <v>94</v>
      </c>
      <c r="E25" s="236" t="s">
        <v>94</v>
      </c>
      <c r="F25" s="260" t="s">
        <v>94</v>
      </c>
      <c r="G25" s="261" t="s">
        <v>94</v>
      </c>
      <c r="H25" s="234" t="s">
        <v>94</v>
      </c>
      <c r="I25" s="238" t="s">
        <v>94</v>
      </c>
      <c r="J25" s="259"/>
      <c r="K25" s="210"/>
      <c r="L25" s="217" t="s">
        <v>29</v>
      </c>
      <c r="M25" s="218" t="s">
        <v>30</v>
      </c>
      <c r="N25" s="474" t="s">
        <v>76</v>
      </c>
      <c r="O25" s="475"/>
      <c r="P25" s="475"/>
      <c r="Q25" s="476"/>
    </row>
    <row r="26" spans="1:19" ht="16.5" thickBot="1">
      <c r="A26" s="215"/>
      <c r="B26" s="239" t="s">
        <v>94</v>
      </c>
      <c r="C26" s="234" t="s">
        <v>94</v>
      </c>
      <c r="D26" s="235" t="s">
        <v>94</v>
      </c>
      <c r="E26" s="236" t="s">
        <v>94</v>
      </c>
      <c r="F26" s="260" t="s">
        <v>94</v>
      </c>
      <c r="G26" s="261" t="s">
        <v>94</v>
      </c>
      <c r="H26" s="234" t="s">
        <v>94</v>
      </c>
      <c r="I26" s="238"/>
      <c r="J26" s="259"/>
      <c r="K26" s="210"/>
      <c r="L26" s="262" t="s">
        <v>38</v>
      </c>
      <c r="M26" s="263">
        <v>25</v>
      </c>
      <c r="N26" s="264" t="s">
        <v>39</v>
      </c>
      <c r="O26" s="483" t="s">
        <v>4</v>
      </c>
      <c r="P26" s="429"/>
      <c r="Q26" s="265" t="s">
        <v>33</v>
      </c>
      <c r="R26" s="211"/>
    </row>
    <row r="27" spans="1:19" ht="16.5" thickTop="1">
      <c r="A27" s="215"/>
      <c r="B27" s="239" t="s">
        <v>94</v>
      </c>
      <c r="C27" s="234" t="s">
        <v>94</v>
      </c>
      <c r="D27" s="240" t="s">
        <v>94</v>
      </c>
      <c r="E27" s="242" t="s">
        <v>94</v>
      </c>
      <c r="F27" s="234" t="s">
        <v>94</v>
      </c>
      <c r="G27" s="261" t="s">
        <v>94</v>
      </c>
      <c r="H27" s="234" t="s">
        <v>94</v>
      </c>
      <c r="I27" s="238"/>
      <c r="J27" s="266"/>
      <c r="L27" s="267" t="s">
        <v>36</v>
      </c>
      <c r="M27" s="268">
        <v>20</v>
      </c>
      <c r="N27" s="269" t="s">
        <v>95</v>
      </c>
      <c r="O27" s="479" t="s">
        <v>71</v>
      </c>
      <c r="P27" s="480"/>
      <c r="Q27" s="270" t="s">
        <v>98</v>
      </c>
      <c r="S27" s="210"/>
    </row>
    <row r="28" spans="1:19" ht="16.5" thickBot="1">
      <c r="A28" s="215"/>
      <c r="B28" s="239" t="s">
        <v>94</v>
      </c>
      <c r="C28" s="234" t="s">
        <v>94</v>
      </c>
      <c r="D28" s="235" t="s">
        <v>94</v>
      </c>
      <c r="E28" s="242" t="s">
        <v>94</v>
      </c>
      <c r="F28" s="234" t="s">
        <v>94</v>
      </c>
      <c r="G28" s="261" t="s">
        <v>94</v>
      </c>
      <c r="H28" s="234" t="s">
        <v>94</v>
      </c>
      <c r="I28" s="238"/>
      <c r="J28" s="266"/>
      <c r="L28" s="271" t="s">
        <v>37</v>
      </c>
      <c r="M28" s="272">
        <v>15</v>
      </c>
      <c r="N28" s="273" t="s">
        <v>95</v>
      </c>
      <c r="O28" s="481" t="s">
        <v>94</v>
      </c>
      <c r="P28" s="482"/>
      <c r="Q28" s="250" t="s">
        <v>94</v>
      </c>
      <c r="S28" s="211"/>
    </row>
    <row r="29" spans="1:19">
      <c r="A29" s="215"/>
      <c r="B29" s="239" t="s">
        <v>94</v>
      </c>
      <c r="C29" s="234" t="s">
        <v>94</v>
      </c>
      <c r="D29" s="240" t="s">
        <v>94</v>
      </c>
      <c r="E29" s="242" t="s">
        <v>94</v>
      </c>
      <c r="F29" s="234" t="s">
        <v>94</v>
      </c>
      <c r="G29" s="261" t="s">
        <v>94</v>
      </c>
      <c r="H29" s="234" t="s">
        <v>94</v>
      </c>
      <c r="I29" s="238"/>
      <c r="J29" s="266"/>
      <c r="L29" s="211"/>
      <c r="S29" s="274"/>
    </row>
    <row r="30" spans="1:19">
      <c r="A30" s="215"/>
      <c r="B30" s="239"/>
      <c r="C30" s="234"/>
      <c r="D30" s="240"/>
      <c r="E30" s="242"/>
      <c r="F30" s="234"/>
      <c r="G30" s="261"/>
      <c r="H30" s="234"/>
      <c r="I30" s="238"/>
      <c r="J30" s="266"/>
      <c r="L30" s="211"/>
      <c r="S30" s="274"/>
    </row>
    <row r="31" spans="1:19" ht="16.5" thickBot="1">
      <c r="A31" s="215"/>
      <c r="B31" s="239" t="s">
        <v>94</v>
      </c>
      <c r="C31" s="234" t="s">
        <v>94</v>
      </c>
      <c r="D31" s="240" t="s">
        <v>94</v>
      </c>
      <c r="E31" s="244" t="s">
        <v>94</v>
      </c>
      <c r="F31" s="234" t="s">
        <v>94</v>
      </c>
      <c r="G31" s="237" t="s">
        <v>94</v>
      </c>
      <c r="H31" s="234" t="s">
        <v>94</v>
      </c>
      <c r="I31" s="238"/>
      <c r="J31" s="266"/>
      <c r="L31" s="211"/>
      <c r="M31" s="210" t="s">
        <v>32</v>
      </c>
      <c r="N31" s="211"/>
      <c r="O31" s="210"/>
      <c r="P31" s="214"/>
      <c r="Q31" s="275"/>
      <c r="S31" s="274"/>
    </row>
    <row r="32" spans="1:19" ht="16.5" thickBot="1">
      <c r="A32" s="215"/>
      <c r="B32" s="239"/>
      <c r="C32" s="234"/>
      <c r="D32" s="240"/>
      <c r="E32" s="242"/>
      <c r="F32" s="234"/>
      <c r="G32" s="276"/>
      <c r="H32" s="234"/>
      <c r="I32" s="238"/>
      <c r="J32" s="266"/>
      <c r="K32" s="252"/>
      <c r="L32" s="210"/>
      <c r="M32" s="131" t="s">
        <v>1</v>
      </c>
      <c r="N32" s="277"/>
      <c r="O32" s="37" t="s">
        <v>41</v>
      </c>
      <c r="P32" s="37" t="s">
        <v>40</v>
      </c>
      <c r="Q32" s="278" t="s">
        <v>2</v>
      </c>
      <c r="R32" s="210"/>
    </row>
    <row r="33" spans="1:18" ht="16.5" thickTop="1">
      <c r="A33" s="215"/>
      <c r="B33" s="239"/>
      <c r="C33" s="234"/>
      <c r="D33" s="240"/>
      <c r="E33" s="236"/>
      <c r="F33" s="234"/>
      <c r="G33" s="276"/>
      <c r="H33" s="234"/>
      <c r="I33" s="238"/>
      <c r="J33" s="266"/>
      <c r="K33" s="211"/>
      <c r="L33" s="279"/>
      <c r="M33" s="471" t="s">
        <v>13</v>
      </c>
      <c r="N33" s="472"/>
      <c r="O33" s="281" t="s">
        <v>65</v>
      </c>
      <c r="P33" s="281" t="s">
        <v>66</v>
      </c>
      <c r="Q33" s="280">
        <v>72</v>
      </c>
      <c r="R33" s="210"/>
    </row>
    <row r="34" spans="1:18">
      <c r="A34" s="215"/>
      <c r="B34" s="239"/>
      <c r="C34" s="234"/>
      <c r="D34" s="240"/>
      <c r="E34" s="236"/>
      <c r="F34" s="234"/>
      <c r="G34" s="276"/>
      <c r="H34" s="234"/>
      <c r="I34" s="238"/>
      <c r="J34" s="266"/>
      <c r="K34" s="282"/>
      <c r="L34" s="283"/>
      <c r="M34" s="477" t="s">
        <v>91</v>
      </c>
      <c r="N34" s="478"/>
      <c r="O34" s="244" t="s">
        <v>92</v>
      </c>
      <c r="P34" s="244" t="s">
        <v>93</v>
      </c>
      <c r="Q34" s="244">
        <v>72</v>
      </c>
      <c r="R34" s="210"/>
    </row>
    <row r="35" spans="1:18">
      <c r="A35" s="215"/>
      <c r="B35" s="239"/>
      <c r="C35" s="234"/>
      <c r="D35" s="235"/>
      <c r="E35" s="242"/>
      <c r="F35" s="234"/>
      <c r="G35" s="241"/>
      <c r="H35" s="234"/>
      <c r="I35" s="238"/>
      <c r="J35" s="266"/>
      <c r="K35" s="282"/>
      <c r="L35" s="284"/>
      <c r="M35" s="468" t="s">
        <v>14</v>
      </c>
      <c r="N35" s="469"/>
      <c r="O35" s="235" t="s">
        <v>61</v>
      </c>
      <c r="P35" s="236" t="s">
        <v>64</v>
      </c>
      <c r="Q35" s="285">
        <v>72</v>
      </c>
      <c r="R35" s="286"/>
    </row>
    <row r="36" spans="1:18">
      <c r="A36" s="215"/>
      <c r="B36" s="239"/>
      <c r="C36" s="234"/>
      <c r="D36" s="240"/>
      <c r="E36" s="242"/>
      <c r="F36" s="234"/>
      <c r="G36" s="241"/>
      <c r="H36" s="234"/>
      <c r="I36" s="238"/>
      <c r="J36" s="210"/>
      <c r="K36" s="282"/>
      <c r="L36" s="284"/>
      <c r="M36" s="468" t="s">
        <v>12</v>
      </c>
      <c r="N36" s="469"/>
      <c r="O36" s="287" t="s">
        <v>62</v>
      </c>
      <c r="P36" s="288" t="s">
        <v>63</v>
      </c>
      <c r="Q36" s="289">
        <v>72</v>
      </c>
      <c r="R36" s="290"/>
    </row>
    <row r="37" spans="1:18" ht="16.5" thickBot="1">
      <c r="A37" s="210"/>
      <c r="B37" s="291"/>
      <c r="C37" s="246"/>
      <c r="D37" s="251"/>
      <c r="E37" s="292"/>
      <c r="F37" s="246"/>
      <c r="G37" s="249"/>
      <c r="H37" s="246"/>
      <c r="I37" s="250"/>
      <c r="J37" s="210"/>
      <c r="K37" s="210"/>
      <c r="L37" s="284"/>
      <c r="M37" s="466" t="s">
        <v>59</v>
      </c>
      <c r="N37" s="467"/>
      <c r="O37" s="293" t="s">
        <v>67</v>
      </c>
      <c r="P37" s="294" t="s">
        <v>68</v>
      </c>
      <c r="Q37" s="295">
        <v>72</v>
      </c>
      <c r="R37" s="290"/>
    </row>
    <row r="38" spans="1:18">
      <c r="A38" s="210"/>
      <c r="C38" s="211"/>
      <c r="D38" s="296"/>
      <c r="E38" s="296"/>
      <c r="F38" s="211"/>
      <c r="G38" s="211"/>
      <c r="H38" s="211"/>
      <c r="I38" s="211"/>
      <c r="J38" s="210"/>
      <c r="K38" s="210"/>
      <c r="L38" s="210"/>
      <c r="M38" s="210" t="s">
        <v>97</v>
      </c>
      <c r="N38" s="210"/>
      <c r="O38" s="210"/>
      <c r="P38" s="210"/>
      <c r="Q38" s="210"/>
      <c r="R38" s="210"/>
    </row>
    <row r="39" spans="1:18">
      <c r="A39" s="210"/>
      <c r="B39" s="210" t="s">
        <v>34</v>
      </c>
      <c r="C39" s="210"/>
      <c r="D39" s="210"/>
      <c r="E39" s="211"/>
      <c r="F39" s="210"/>
      <c r="G39" s="210"/>
      <c r="H39" s="210"/>
      <c r="I39" s="211"/>
      <c r="J39" s="210"/>
      <c r="K39" s="210"/>
      <c r="L39" s="210"/>
      <c r="M39" s="210"/>
      <c r="N39" s="210"/>
      <c r="O39" s="210"/>
      <c r="P39" s="210"/>
      <c r="Q39" s="210"/>
      <c r="R39" s="210"/>
    </row>
    <row r="40" spans="1:18">
      <c r="A40" s="210"/>
      <c r="B40" s="210"/>
      <c r="C40" s="211"/>
      <c r="D40" s="210"/>
      <c r="E40" s="210"/>
      <c r="F40" s="210"/>
      <c r="G40" s="456"/>
      <c r="H40" s="456"/>
      <c r="I40" s="211"/>
      <c r="J40" s="210"/>
      <c r="K40" s="211"/>
      <c r="L40" s="211"/>
      <c r="M40" s="211"/>
      <c r="N40" s="211"/>
      <c r="O40" s="211"/>
      <c r="P40" s="211"/>
      <c r="Q40" s="211"/>
      <c r="R40" s="211"/>
    </row>
  </sheetData>
  <sortState xmlns:xlrd2="http://schemas.microsoft.com/office/spreadsheetml/2017/richdata2" ref="K8:R13">
    <sortCondition ref="P8:P13"/>
  </sortState>
  <mergeCells count="17">
    <mergeCell ref="M37:N37"/>
    <mergeCell ref="G40:H40"/>
    <mergeCell ref="M36:N36"/>
    <mergeCell ref="K21:R21"/>
    <mergeCell ref="M33:N33"/>
    <mergeCell ref="M35:N35"/>
    <mergeCell ref="B22:I22"/>
    <mergeCell ref="N25:Q25"/>
    <mergeCell ref="M34:N34"/>
    <mergeCell ref="O27:P27"/>
    <mergeCell ref="O28:P28"/>
    <mergeCell ref="O26:P26"/>
    <mergeCell ref="F2:M2"/>
    <mergeCell ref="F3:M3"/>
    <mergeCell ref="G4:M4"/>
    <mergeCell ref="B6:I6"/>
    <mergeCell ref="K6:R6"/>
  </mergeCells>
  <pageMargins left="0.25" right="0.25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F8C20-C273-4AD6-A3B6-CAC530DF209E}">
  <sheetPr>
    <pageSetUpPr fitToPage="1"/>
  </sheetPr>
  <dimension ref="A1:F17"/>
  <sheetViews>
    <sheetView zoomScale="90" zoomScaleNormal="90" workbookViewId="0">
      <selection activeCell="I2" sqref="I2"/>
    </sheetView>
  </sheetViews>
  <sheetFormatPr defaultRowHeight="15.75"/>
  <cols>
    <col min="1" max="1" width="22.625" customWidth="1"/>
    <col min="2" max="6" width="10.625" customWidth="1"/>
  </cols>
  <sheetData>
    <row r="1" spans="1:6" ht="39.950000000000003" customHeight="1" thickBot="1">
      <c r="A1" s="484" t="s">
        <v>100</v>
      </c>
      <c r="B1" s="485"/>
      <c r="C1" s="485"/>
      <c r="D1" s="485"/>
      <c r="E1" s="485"/>
      <c r="F1" s="486"/>
    </row>
    <row r="2" spans="1:6" ht="39.950000000000003" customHeight="1" thickBot="1">
      <c r="A2" s="297" t="s">
        <v>4</v>
      </c>
      <c r="B2" s="298" t="s">
        <v>35</v>
      </c>
      <c r="C2" s="298" t="s">
        <v>23</v>
      </c>
      <c r="D2" s="298" t="s">
        <v>24</v>
      </c>
      <c r="E2" s="299" t="s">
        <v>25</v>
      </c>
      <c r="F2" s="300" t="s">
        <v>26</v>
      </c>
    </row>
    <row r="3" spans="1:6" ht="39.950000000000003" customHeight="1">
      <c r="A3" s="301" t="s">
        <v>10</v>
      </c>
      <c r="B3" s="302">
        <v>13.3</v>
      </c>
      <c r="C3" s="303">
        <v>13</v>
      </c>
      <c r="D3" s="304">
        <v>83</v>
      </c>
      <c r="E3" s="333">
        <f>D3-C3</f>
        <v>70</v>
      </c>
      <c r="F3" s="305"/>
    </row>
    <row r="4" spans="1:6" ht="39.950000000000003" customHeight="1">
      <c r="A4" s="306" t="s">
        <v>94</v>
      </c>
      <c r="B4" s="302" t="s">
        <v>99</v>
      </c>
      <c r="C4" s="307" t="s">
        <v>94</v>
      </c>
      <c r="D4" s="308"/>
      <c r="E4" s="309"/>
      <c r="F4" s="310"/>
    </row>
    <row r="5" spans="1:6" ht="39.950000000000003" customHeight="1">
      <c r="A5" s="306" t="s">
        <v>94</v>
      </c>
      <c r="B5" s="311" t="s">
        <v>94</v>
      </c>
      <c r="C5" s="312" t="s">
        <v>94</v>
      </c>
      <c r="D5" s="313"/>
      <c r="E5" s="314"/>
      <c r="F5" s="310"/>
    </row>
    <row r="6" spans="1:6" ht="39.950000000000003" customHeight="1">
      <c r="A6" s="315" t="s">
        <v>94</v>
      </c>
      <c r="B6" s="316" t="s">
        <v>94</v>
      </c>
      <c r="C6" s="303" t="s">
        <v>94</v>
      </c>
      <c r="D6" s="313"/>
      <c r="E6" s="314"/>
      <c r="F6" s="317"/>
    </row>
    <row r="7" spans="1:6" ht="39.950000000000003" customHeight="1">
      <c r="A7" s="306" t="s">
        <v>94</v>
      </c>
      <c r="B7" s="311" t="s">
        <v>94</v>
      </c>
      <c r="C7" s="307" t="s">
        <v>94</v>
      </c>
      <c r="D7" s="303"/>
      <c r="E7" s="314"/>
      <c r="F7" s="317"/>
    </row>
    <row r="8" spans="1:6" ht="39.950000000000003" customHeight="1">
      <c r="A8" s="301" t="s">
        <v>94</v>
      </c>
      <c r="B8" s="316" t="s">
        <v>94</v>
      </c>
      <c r="C8" s="318" t="s">
        <v>94</v>
      </c>
      <c r="D8" s="319"/>
      <c r="E8" s="314"/>
      <c r="F8" s="317"/>
    </row>
    <row r="9" spans="1:6" ht="39.950000000000003" customHeight="1">
      <c r="A9" s="306" t="s">
        <v>94</v>
      </c>
      <c r="B9" s="320" t="s">
        <v>94</v>
      </c>
      <c r="C9" s="307" t="s">
        <v>94</v>
      </c>
      <c r="D9" s="313"/>
      <c r="E9" s="314"/>
      <c r="F9" s="317"/>
    </row>
    <row r="10" spans="1:6" ht="39.950000000000003" customHeight="1">
      <c r="A10" s="321"/>
      <c r="B10" s="320"/>
      <c r="C10" s="307"/>
      <c r="D10" s="313"/>
      <c r="E10" s="322"/>
      <c r="F10" s="317"/>
    </row>
    <row r="11" spans="1:6" ht="39.950000000000003" customHeight="1">
      <c r="A11" s="321"/>
      <c r="B11" s="316"/>
      <c r="C11" s="318"/>
      <c r="D11" s="313"/>
      <c r="E11" s="323"/>
      <c r="F11" s="317"/>
    </row>
    <row r="12" spans="1:6" ht="39.950000000000003" customHeight="1">
      <c r="A12" s="324"/>
      <c r="B12" s="302"/>
      <c r="C12" s="307"/>
      <c r="D12" s="313"/>
      <c r="E12" s="325"/>
      <c r="F12" s="317"/>
    </row>
    <row r="13" spans="1:6" ht="39.950000000000003" customHeight="1">
      <c r="A13" s="321"/>
      <c r="B13" s="302"/>
      <c r="C13" s="307"/>
      <c r="D13" s="326"/>
      <c r="E13" s="322"/>
      <c r="F13" s="317"/>
    </row>
    <row r="14" spans="1:6" ht="39.950000000000003" customHeight="1" thickBot="1">
      <c r="A14" s="327"/>
      <c r="B14" s="328"/>
      <c r="C14" s="329"/>
      <c r="D14" s="330"/>
      <c r="E14" s="331"/>
      <c r="F14" s="332"/>
    </row>
    <row r="15" spans="1:6">
      <c r="A15" s="61"/>
      <c r="B15" s="61"/>
      <c r="C15" s="61"/>
    </row>
    <row r="16" spans="1:6">
      <c r="A16" t="s">
        <v>90</v>
      </c>
    </row>
    <row r="17" spans="1:2">
      <c r="A17" s="434" t="s">
        <v>185</v>
      </c>
      <c r="B17" s="434"/>
    </row>
  </sheetData>
  <mergeCells count="2">
    <mergeCell ref="A1:F1"/>
    <mergeCell ref="A17:B17"/>
  </mergeCells>
  <pageMargins left="1" right="1" top="1" bottom="1" header="0.5" footer="0.5"/>
  <pageSetup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D6A86-DC6F-43E4-9699-96D79D961D79}">
  <dimension ref="A1:F17"/>
  <sheetViews>
    <sheetView zoomScale="90" zoomScaleNormal="90" workbookViewId="0">
      <selection activeCell="I2" sqref="I2"/>
    </sheetView>
  </sheetViews>
  <sheetFormatPr defaultRowHeight="15.75"/>
  <cols>
    <col min="1" max="1" width="22.625" customWidth="1"/>
    <col min="2" max="6" width="10.625" customWidth="1"/>
  </cols>
  <sheetData>
    <row r="1" spans="1:6" ht="39.950000000000003" customHeight="1" thickBot="1">
      <c r="A1" s="484" t="s">
        <v>101</v>
      </c>
      <c r="B1" s="485"/>
      <c r="C1" s="485"/>
      <c r="D1" s="485"/>
      <c r="E1" s="485"/>
      <c r="F1" s="486"/>
    </row>
    <row r="2" spans="1:6" ht="39.950000000000003" customHeight="1" thickBot="1">
      <c r="A2" s="78" t="s">
        <v>4</v>
      </c>
      <c r="B2" s="79" t="s">
        <v>35</v>
      </c>
      <c r="C2" s="79" t="s">
        <v>23</v>
      </c>
      <c r="D2" s="79" t="s">
        <v>24</v>
      </c>
      <c r="E2" s="80" t="s">
        <v>25</v>
      </c>
      <c r="F2" s="81" t="s">
        <v>26</v>
      </c>
    </row>
    <row r="3" spans="1:6" ht="39.950000000000003" customHeight="1">
      <c r="A3" s="82" t="s">
        <v>8</v>
      </c>
      <c r="B3" s="83">
        <v>19.399999999999999</v>
      </c>
      <c r="C3" s="117">
        <v>17</v>
      </c>
      <c r="D3" s="85">
        <v>88</v>
      </c>
      <c r="E3" s="118">
        <f>D3-C3</f>
        <v>71</v>
      </c>
      <c r="F3" s="86"/>
    </row>
    <row r="4" spans="1:6" ht="39.950000000000003" customHeight="1">
      <c r="A4" s="92" t="s">
        <v>94</v>
      </c>
      <c r="B4" s="119" t="s">
        <v>94</v>
      </c>
      <c r="C4" s="93" t="s">
        <v>94</v>
      </c>
      <c r="D4" s="85"/>
      <c r="E4" s="118"/>
      <c r="F4" s="96"/>
    </row>
    <row r="5" spans="1:6" ht="39.950000000000003" customHeight="1">
      <c r="A5" s="120" t="s">
        <v>94</v>
      </c>
      <c r="B5" s="83" t="s">
        <v>94</v>
      </c>
      <c r="C5" s="84" t="s">
        <v>94</v>
      </c>
      <c r="D5" s="85"/>
      <c r="E5" s="118"/>
      <c r="F5" s="96"/>
    </row>
    <row r="6" spans="1:6" ht="39.950000000000003" customHeight="1">
      <c r="A6" s="92" t="s">
        <v>94</v>
      </c>
      <c r="B6" s="88" t="s">
        <v>94</v>
      </c>
      <c r="C6" s="89" t="s">
        <v>94</v>
      </c>
      <c r="D6" s="85"/>
      <c r="E6" s="118"/>
      <c r="F6" s="101"/>
    </row>
    <row r="7" spans="1:6" ht="39.950000000000003" customHeight="1">
      <c r="A7" s="92" t="s">
        <v>94</v>
      </c>
      <c r="B7" s="119" t="s">
        <v>94</v>
      </c>
      <c r="C7" s="89" t="s">
        <v>94</v>
      </c>
      <c r="D7" s="85"/>
      <c r="E7" s="118"/>
      <c r="F7" s="101"/>
    </row>
    <row r="8" spans="1:6" ht="39.950000000000003" customHeight="1">
      <c r="A8" s="97" t="s">
        <v>94</v>
      </c>
      <c r="B8" s="98" t="s">
        <v>94</v>
      </c>
      <c r="C8" s="107" t="s">
        <v>94</v>
      </c>
      <c r="D8" s="85"/>
      <c r="E8" s="118"/>
      <c r="F8" s="101"/>
    </row>
    <row r="9" spans="1:6" ht="39.950000000000003" customHeight="1">
      <c r="A9" s="92" t="s">
        <v>94</v>
      </c>
      <c r="B9" s="121" t="s">
        <v>94</v>
      </c>
      <c r="C9" s="122" t="s">
        <v>94</v>
      </c>
      <c r="D9" s="85"/>
      <c r="E9" s="118"/>
      <c r="F9" s="101"/>
    </row>
    <row r="10" spans="1:6" ht="39.950000000000003" customHeight="1">
      <c r="A10" s="106"/>
      <c r="B10" s="121"/>
      <c r="C10" s="89"/>
      <c r="D10" s="85"/>
      <c r="E10" s="118"/>
      <c r="F10" s="101"/>
    </row>
    <row r="11" spans="1:6" ht="39.950000000000003" customHeight="1">
      <c r="A11" s="106"/>
      <c r="B11" s="88"/>
      <c r="C11" s="107"/>
      <c r="D11" s="85"/>
      <c r="E11" s="118"/>
      <c r="F11" s="101"/>
    </row>
    <row r="12" spans="1:6" ht="39.950000000000003" customHeight="1">
      <c r="A12" s="106"/>
      <c r="B12" s="88"/>
      <c r="C12" s="89"/>
      <c r="D12" s="123"/>
      <c r="E12" s="118"/>
      <c r="F12" s="101"/>
    </row>
    <row r="13" spans="1:6" ht="39.950000000000003" customHeight="1">
      <c r="A13" s="106"/>
      <c r="B13" s="88"/>
      <c r="C13" s="89"/>
      <c r="D13" s="85"/>
      <c r="E13" s="118"/>
      <c r="F13" s="101"/>
    </row>
    <row r="14" spans="1:6" ht="39.950000000000003" customHeight="1" thickBot="1">
      <c r="A14" s="111"/>
      <c r="B14" s="112"/>
      <c r="C14" s="124"/>
      <c r="D14" s="125"/>
      <c r="E14" s="126"/>
      <c r="F14" s="116"/>
    </row>
    <row r="15" spans="1:6">
      <c r="B15" s="61"/>
      <c r="C15" s="61"/>
    </row>
    <row r="16" spans="1:6">
      <c r="A16" t="s">
        <v>90</v>
      </c>
    </row>
    <row r="17" spans="1:2">
      <c r="A17" s="434" t="s">
        <v>185</v>
      </c>
      <c r="B17" s="434"/>
    </row>
  </sheetData>
  <mergeCells count="2">
    <mergeCell ref="A1:F1"/>
    <mergeCell ref="A17:B17"/>
  </mergeCells>
  <pageMargins left="1" right="1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72713-FBD3-4C39-9375-A4E98292F697}">
  <dimension ref="A1:F17"/>
  <sheetViews>
    <sheetView zoomScale="90" zoomScaleNormal="90" workbookViewId="0">
      <selection activeCell="J3" sqref="J3"/>
    </sheetView>
  </sheetViews>
  <sheetFormatPr defaultRowHeight="15.75"/>
  <cols>
    <col min="1" max="1" width="22.625" customWidth="1"/>
    <col min="2" max="6" width="10.625" customWidth="1"/>
  </cols>
  <sheetData>
    <row r="1" spans="1:6" ht="39.950000000000003" customHeight="1" thickBot="1">
      <c r="A1" s="487" t="s">
        <v>102</v>
      </c>
      <c r="B1" s="488"/>
      <c r="C1" s="488"/>
      <c r="D1" s="488"/>
      <c r="E1" s="488"/>
      <c r="F1" s="489"/>
    </row>
    <row r="2" spans="1:6" ht="39.950000000000003" customHeight="1" thickBot="1">
      <c r="A2" s="78" t="s">
        <v>4</v>
      </c>
      <c r="B2" s="79" t="s">
        <v>35</v>
      </c>
      <c r="C2" s="79" t="s">
        <v>23</v>
      </c>
      <c r="D2" s="79" t="s">
        <v>24</v>
      </c>
      <c r="E2" s="80" t="s">
        <v>25</v>
      </c>
      <c r="F2" s="81" t="s">
        <v>26</v>
      </c>
    </row>
    <row r="3" spans="1:6" ht="39.950000000000003" customHeight="1">
      <c r="A3" s="82" t="s">
        <v>70</v>
      </c>
      <c r="B3" s="83">
        <v>26.1</v>
      </c>
      <c r="C3" s="84">
        <v>24</v>
      </c>
      <c r="D3" s="85">
        <v>93</v>
      </c>
      <c r="E3" s="334">
        <f>D3-C3</f>
        <v>69</v>
      </c>
      <c r="F3" s="86"/>
    </row>
    <row r="4" spans="1:6" ht="39.950000000000003" customHeight="1">
      <c r="A4" s="87" t="s">
        <v>94</v>
      </c>
      <c r="B4" s="88" t="s">
        <v>94</v>
      </c>
      <c r="C4" s="89" t="s">
        <v>94</v>
      </c>
      <c r="D4" s="85"/>
      <c r="E4" s="90"/>
      <c r="F4" s="91"/>
    </row>
    <row r="5" spans="1:6" ht="39.950000000000003" customHeight="1">
      <c r="A5" s="92" t="s">
        <v>94</v>
      </c>
      <c r="B5" s="88" t="s">
        <v>94</v>
      </c>
      <c r="C5" s="93" t="s">
        <v>94</v>
      </c>
      <c r="D5" s="94"/>
      <c r="E5" s="95"/>
      <c r="F5" s="96"/>
    </row>
    <row r="6" spans="1:6" ht="39.950000000000003" customHeight="1">
      <c r="A6" s="97" t="s">
        <v>94</v>
      </c>
      <c r="B6" s="98" t="s">
        <v>94</v>
      </c>
      <c r="C6" s="84" t="s">
        <v>94</v>
      </c>
      <c r="D6" s="99"/>
      <c r="E6" s="100"/>
      <c r="F6" s="101"/>
    </row>
    <row r="7" spans="1:6" ht="39.950000000000003" customHeight="1">
      <c r="A7" s="92" t="s">
        <v>94</v>
      </c>
      <c r="B7" s="102" t="s">
        <v>94</v>
      </c>
      <c r="C7" s="93" t="s">
        <v>94</v>
      </c>
      <c r="D7" s="103"/>
      <c r="E7" s="104"/>
      <c r="F7" s="101"/>
    </row>
    <row r="8" spans="1:6" ht="39.950000000000003" customHeight="1">
      <c r="A8" s="97" t="s">
        <v>94</v>
      </c>
      <c r="B8" s="105" t="s">
        <v>94</v>
      </c>
      <c r="C8" s="89" t="s">
        <v>94</v>
      </c>
      <c r="D8" s="99"/>
      <c r="E8" s="100"/>
      <c r="F8" s="101"/>
    </row>
    <row r="9" spans="1:6" ht="39.950000000000003" customHeight="1">
      <c r="A9" s="106"/>
      <c r="B9" s="98"/>
      <c r="C9" s="107"/>
      <c r="D9" s="94"/>
      <c r="E9" s="108"/>
      <c r="F9" s="101"/>
    </row>
    <row r="10" spans="1:6" ht="39.950000000000003" customHeight="1">
      <c r="A10" s="106"/>
      <c r="B10" s="88"/>
      <c r="C10" s="93"/>
      <c r="D10" s="94"/>
      <c r="E10" s="108"/>
      <c r="F10" s="101"/>
    </row>
    <row r="11" spans="1:6" ht="39.950000000000003" customHeight="1">
      <c r="A11" s="109"/>
      <c r="B11" s="83"/>
      <c r="C11" s="107"/>
      <c r="D11" s="94"/>
      <c r="E11" s="108"/>
      <c r="F11" s="101"/>
    </row>
    <row r="12" spans="1:6" ht="39.950000000000003" customHeight="1">
      <c r="A12" s="106"/>
      <c r="B12" s="83"/>
      <c r="C12" s="93"/>
      <c r="D12" s="110"/>
      <c r="E12" s="108"/>
      <c r="F12" s="101"/>
    </row>
    <row r="13" spans="1:6" ht="39.950000000000003" customHeight="1">
      <c r="A13" s="106"/>
      <c r="B13" s="83"/>
      <c r="C13" s="89"/>
      <c r="D13" s="94"/>
      <c r="E13" s="108"/>
      <c r="F13" s="101"/>
    </row>
    <row r="14" spans="1:6" ht="39.950000000000003" customHeight="1" thickBot="1">
      <c r="A14" s="111"/>
      <c r="B14" s="112"/>
      <c r="C14" s="113"/>
      <c r="D14" s="114"/>
      <c r="E14" s="115"/>
      <c r="F14" s="116"/>
    </row>
    <row r="15" spans="1:6">
      <c r="A15" s="61"/>
      <c r="B15" s="61"/>
      <c r="C15" s="61"/>
    </row>
    <row r="16" spans="1:6">
      <c r="A16" t="s">
        <v>90</v>
      </c>
    </row>
    <row r="17" spans="1:2">
      <c r="A17" s="434" t="s">
        <v>185</v>
      </c>
      <c r="B17" s="434"/>
    </row>
  </sheetData>
  <mergeCells count="2">
    <mergeCell ref="A1:F1"/>
    <mergeCell ref="A17:B17"/>
  </mergeCells>
  <pageMargins left="1" right="1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3209-459A-40E5-AE74-D292FEBAE10D}">
  <sheetPr>
    <pageSetUpPr fitToPage="1"/>
  </sheetPr>
  <dimension ref="A1:H66"/>
  <sheetViews>
    <sheetView topLeftCell="A22" zoomScale="90" zoomScaleNormal="90" workbookViewId="0">
      <selection activeCell="B54" sqref="B54"/>
    </sheetView>
  </sheetViews>
  <sheetFormatPr defaultRowHeight="17.25"/>
  <cols>
    <col min="1" max="1" width="23.5" style="336" customWidth="1"/>
    <col min="2" max="2" width="10.375" style="346" customWidth="1"/>
    <col min="3" max="3" width="10.75" style="336" bestFit="1" customWidth="1"/>
    <col min="4" max="4" width="10" style="336" customWidth="1"/>
    <col min="5" max="5" width="12.25" style="336" customWidth="1"/>
    <col min="6" max="6" width="11.125" style="336" customWidth="1"/>
    <col min="7" max="7" width="10.75" style="336" customWidth="1"/>
    <col min="8" max="8" width="20.625" style="336" customWidth="1"/>
    <col min="9" max="16384" width="9" style="336"/>
  </cols>
  <sheetData>
    <row r="1" spans="1:8" ht="15" customHeight="1" thickBot="1">
      <c r="A1" s="490" t="s">
        <v>155</v>
      </c>
      <c r="B1" s="491"/>
      <c r="C1" s="491"/>
      <c r="D1" s="491"/>
      <c r="E1" s="491"/>
      <c r="F1" s="491"/>
      <c r="G1" s="491"/>
      <c r="H1" s="492"/>
    </row>
    <row r="2" spans="1:8" ht="15" customHeight="1" thickBot="1">
      <c r="A2" s="493">
        <v>45474</v>
      </c>
      <c r="B2" s="491"/>
      <c r="C2" s="491"/>
      <c r="D2" s="491"/>
      <c r="E2" s="491"/>
      <c r="F2" s="491"/>
      <c r="G2" s="491"/>
      <c r="H2" s="492"/>
    </row>
    <row r="3" spans="1:8" ht="18" thickBot="1">
      <c r="A3" s="337" t="s">
        <v>4</v>
      </c>
      <c r="B3" s="338" t="s">
        <v>42</v>
      </c>
      <c r="C3" s="339" t="s">
        <v>77</v>
      </c>
      <c r="D3" s="340" t="s">
        <v>94</v>
      </c>
      <c r="E3" s="340" t="s">
        <v>51</v>
      </c>
      <c r="F3" s="339" t="s">
        <v>78</v>
      </c>
      <c r="G3" s="340" t="s">
        <v>43</v>
      </c>
      <c r="H3" s="340" t="s">
        <v>172</v>
      </c>
    </row>
    <row r="4" spans="1:8" ht="13.5" customHeight="1" thickBot="1">
      <c r="A4" s="348" t="s">
        <v>94</v>
      </c>
      <c r="B4" s="365"/>
      <c r="C4" s="353"/>
      <c r="D4" s="353"/>
      <c r="E4" s="353"/>
      <c r="F4" s="347" t="s">
        <v>94</v>
      </c>
      <c r="G4" s="350">
        <f t="shared" ref="G4:G42" si="0">SUM(B4+C4+E4)</f>
        <v>0</v>
      </c>
      <c r="H4" s="351"/>
    </row>
    <row r="5" spans="1:8" ht="13.5" customHeight="1" thickBot="1">
      <c r="A5" s="348" t="s">
        <v>94</v>
      </c>
      <c r="B5" s="365"/>
      <c r="C5" s="353"/>
      <c r="D5" s="353"/>
      <c r="E5" s="353"/>
      <c r="F5" s="349" t="s">
        <v>94</v>
      </c>
      <c r="G5" s="350">
        <f t="shared" si="0"/>
        <v>0</v>
      </c>
      <c r="H5" s="351"/>
    </row>
    <row r="6" spans="1:8" ht="13.5" customHeight="1" thickBot="1">
      <c r="A6" s="352" t="s">
        <v>94</v>
      </c>
      <c r="B6" s="365"/>
      <c r="C6" s="353"/>
      <c r="D6" s="353"/>
      <c r="E6" s="353"/>
      <c r="F6" s="354"/>
      <c r="G6" s="350">
        <f>SUM(B6+C6+E6)</f>
        <v>0</v>
      </c>
      <c r="H6" s="351"/>
    </row>
    <row r="7" spans="1:8" ht="13.5" customHeight="1" thickBot="1">
      <c r="A7" s="352" t="s">
        <v>94</v>
      </c>
      <c r="B7" s="347"/>
      <c r="C7" s="353"/>
      <c r="D7" s="353"/>
      <c r="E7" s="353"/>
      <c r="F7" s="354"/>
      <c r="G7" s="350">
        <f t="shared" si="0"/>
        <v>0</v>
      </c>
      <c r="H7" s="351"/>
    </row>
    <row r="8" spans="1:8" ht="13.5" customHeight="1" thickBot="1">
      <c r="A8" s="352" t="s">
        <v>94</v>
      </c>
      <c r="B8" s="347"/>
      <c r="C8" s="353"/>
      <c r="E8" s="353"/>
      <c r="F8" s="354"/>
      <c r="G8" s="350">
        <f t="shared" si="0"/>
        <v>0</v>
      </c>
      <c r="H8" s="351"/>
    </row>
    <row r="9" spans="1:8" ht="13.5" customHeight="1" thickBot="1">
      <c r="A9" s="352" t="s">
        <v>94</v>
      </c>
      <c r="B9" s="347"/>
      <c r="C9" s="353"/>
      <c r="D9" s="353" t="s">
        <v>94</v>
      </c>
      <c r="E9" s="353"/>
      <c r="F9" s="354"/>
      <c r="G9" s="350">
        <f t="shared" si="0"/>
        <v>0</v>
      </c>
      <c r="H9" s="351"/>
    </row>
    <row r="10" spans="1:8" ht="13.5" customHeight="1" thickBot="1">
      <c r="A10" s="352" t="s">
        <v>94</v>
      </c>
      <c r="B10" s="347"/>
      <c r="C10" s="353"/>
      <c r="D10" s="353"/>
      <c r="E10" s="353"/>
      <c r="F10" s="354"/>
      <c r="G10" s="350">
        <f t="shared" si="0"/>
        <v>0</v>
      </c>
      <c r="H10" s="351"/>
    </row>
    <row r="11" spans="1:8" ht="13.5" customHeight="1" thickBot="1">
      <c r="A11" s="352" t="s">
        <v>94</v>
      </c>
      <c r="B11" s="347"/>
      <c r="C11" s="353"/>
      <c r="D11" s="353"/>
      <c r="E11" s="353"/>
      <c r="F11" s="354"/>
      <c r="G11" s="350">
        <f t="shared" si="0"/>
        <v>0</v>
      </c>
      <c r="H11" s="351"/>
    </row>
    <row r="12" spans="1:8" ht="13.5" customHeight="1" thickBot="1">
      <c r="A12" s="352" t="s">
        <v>94</v>
      </c>
      <c r="B12" s="347"/>
      <c r="C12" s="353"/>
      <c r="D12" s="353"/>
      <c r="E12" s="353"/>
      <c r="F12" s="354"/>
      <c r="G12" s="350">
        <f t="shared" si="0"/>
        <v>0</v>
      </c>
      <c r="H12" s="351"/>
    </row>
    <row r="13" spans="1:8" ht="13.5" customHeight="1" thickBot="1">
      <c r="A13" s="352" t="s">
        <v>94</v>
      </c>
      <c r="B13" s="347"/>
      <c r="C13" s="353"/>
      <c r="D13" s="353"/>
      <c r="E13" s="353"/>
      <c r="F13" s="354"/>
      <c r="G13" s="350">
        <f t="shared" si="0"/>
        <v>0</v>
      </c>
      <c r="H13" s="351"/>
    </row>
    <row r="14" spans="1:8" ht="13.5" customHeight="1" thickBot="1">
      <c r="A14" s="352" t="s">
        <v>94</v>
      </c>
      <c r="B14" s="347"/>
      <c r="C14" s="353"/>
      <c r="D14" s="353"/>
      <c r="E14" s="353"/>
      <c r="F14" s="354"/>
      <c r="G14" s="350">
        <f t="shared" si="0"/>
        <v>0</v>
      </c>
      <c r="H14" s="351"/>
    </row>
    <row r="15" spans="1:8" ht="13.5" customHeight="1" thickBot="1">
      <c r="A15" s="352" t="s">
        <v>94</v>
      </c>
      <c r="B15" s="347"/>
      <c r="C15" s="353"/>
      <c r="D15" s="353"/>
      <c r="E15" s="353"/>
      <c r="F15" s="354"/>
      <c r="G15" s="350">
        <f t="shared" si="0"/>
        <v>0</v>
      </c>
      <c r="H15" s="351"/>
    </row>
    <row r="16" spans="1:8" ht="13.5" customHeight="1" thickBot="1">
      <c r="A16" s="352" t="s">
        <v>94</v>
      </c>
      <c r="B16" s="347"/>
      <c r="C16" s="353"/>
      <c r="D16" s="353"/>
      <c r="E16" s="353"/>
      <c r="F16" s="354"/>
      <c r="G16" s="350">
        <f t="shared" si="0"/>
        <v>0</v>
      </c>
      <c r="H16" s="351"/>
    </row>
    <row r="17" spans="1:8" ht="13.5" customHeight="1" thickBot="1">
      <c r="A17" s="352" t="s">
        <v>94</v>
      </c>
      <c r="B17" s="347"/>
      <c r="C17" s="353"/>
      <c r="D17" s="353"/>
      <c r="E17" s="353"/>
      <c r="F17" s="354"/>
      <c r="G17" s="350">
        <f t="shared" si="0"/>
        <v>0</v>
      </c>
      <c r="H17" s="351"/>
    </row>
    <row r="18" spans="1:8" ht="13.5" customHeight="1" thickBot="1">
      <c r="A18" s="352" t="s">
        <v>94</v>
      </c>
      <c r="B18" s="347"/>
      <c r="C18" s="353"/>
      <c r="D18" s="353"/>
      <c r="E18" s="353"/>
      <c r="F18" s="354"/>
      <c r="G18" s="350">
        <f t="shared" si="0"/>
        <v>0</v>
      </c>
      <c r="H18" s="351"/>
    </row>
    <row r="19" spans="1:8" ht="13.5" customHeight="1" thickBot="1">
      <c r="A19" s="352" t="s">
        <v>94</v>
      </c>
      <c r="B19" s="347"/>
      <c r="C19" s="353"/>
      <c r="D19" s="353"/>
      <c r="E19" s="353"/>
      <c r="F19" s="354"/>
      <c r="G19" s="350">
        <f t="shared" si="0"/>
        <v>0</v>
      </c>
      <c r="H19" s="351"/>
    </row>
    <row r="20" spans="1:8" ht="13.5" customHeight="1" thickBot="1">
      <c r="A20" s="352" t="s">
        <v>94</v>
      </c>
      <c r="B20" s="347"/>
      <c r="C20" s="353"/>
      <c r="D20" s="353"/>
      <c r="E20" s="353"/>
      <c r="F20" s="354"/>
      <c r="G20" s="350">
        <f t="shared" si="0"/>
        <v>0</v>
      </c>
      <c r="H20" s="351"/>
    </row>
    <row r="21" spans="1:8" ht="13.5" customHeight="1" thickBot="1">
      <c r="A21" s="352" t="s">
        <v>94</v>
      </c>
      <c r="B21" s="347"/>
      <c r="C21" s="353"/>
      <c r="D21" s="353"/>
      <c r="E21" s="353"/>
      <c r="F21" s="354"/>
      <c r="G21" s="350">
        <f t="shared" si="0"/>
        <v>0</v>
      </c>
      <c r="H21" s="351"/>
    </row>
    <row r="22" spans="1:8" ht="13.5" customHeight="1" thickBot="1">
      <c r="A22" s="352" t="s">
        <v>94</v>
      </c>
      <c r="B22" s="347"/>
      <c r="C22" s="353"/>
      <c r="D22" s="353"/>
      <c r="E22" s="353"/>
      <c r="F22" s="354"/>
      <c r="G22" s="350">
        <f t="shared" si="0"/>
        <v>0</v>
      </c>
      <c r="H22" s="351"/>
    </row>
    <row r="23" spans="1:8" ht="13.5" customHeight="1" thickBot="1">
      <c r="A23" s="352" t="s">
        <v>94</v>
      </c>
      <c r="B23" s="347"/>
      <c r="C23" s="353"/>
      <c r="D23" s="353"/>
      <c r="E23" s="353"/>
      <c r="F23" s="354"/>
      <c r="G23" s="350">
        <f t="shared" si="0"/>
        <v>0</v>
      </c>
      <c r="H23" s="351"/>
    </row>
    <row r="24" spans="1:8" ht="13.5" customHeight="1" thickBot="1">
      <c r="A24" s="352" t="s">
        <v>94</v>
      </c>
      <c r="B24" s="347"/>
      <c r="C24" s="353"/>
      <c r="D24" s="353"/>
      <c r="E24" s="353"/>
      <c r="F24" s="354"/>
      <c r="G24" s="350">
        <f t="shared" si="0"/>
        <v>0</v>
      </c>
      <c r="H24" s="351"/>
    </row>
    <row r="25" spans="1:8" ht="13.5" customHeight="1" thickBot="1">
      <c r="A25" s="352" t="s">
        <v>94</v>
      </c>
      <c r="B25" s="347"/>
      <c r="C25" s="353"/>
      <c r="D25" s="353"/>
      <c r="E25" s="353"/>
      <c r="F25" s="354"/>
      <c r="G25" s="350">
        <f t="shared" si="0"/>
        <v>0</v>
      </c>
      <c r="H25" s="351"/>
    </row>
    <row r="26" spans="1:8" ht="13.5" customHeight="1" thickBot="1">
      <c r="A26" s="352" t="s">
        <v>94</v>
      </c>
      <c r="B26" s="347"/>
      <c r="C26" s="353"/>
      <c r="D26" s="353"/>
      <c r="E26" s="353"/>
      <c r="F26" s="354"/>
      <c r="G26" s="350">
        <f t="shared" si="0"/>
        <v>0</v>
      </c>
      <c r="H26" s="351"/>
    </row>
    <row r="27" spans="1:8" ht="13.5" customHeight="1" thickBot="1">
      <c r="A27" s="352" t="s">
        <v>94</v>
      </c>
      <c r="B27" s="347"/>
      <c r="C27" s="353"/>
      <c r="D27" s="353"/>
      <c r="E27" s="353"/>
      <c r="F27" s="354"/>
      <c r="G27" s="350">
        <f t="shared" si="0"/>
        <v>0</v>
      </c>
      <c r="H27" s="351"/>
    </row>
    <row r="28" spans="1:8" ht="13.5" customHeight="1" thickBot="1">
      <c r="A28" s="352" t="s">
        <v>94</v>
      </c>
      <c r="B28" s="347"/>
      <c r="C28" s="353"/>
      <c r="D28" s="353"/>
      <c r="E28" s="353"/>
      <c r="F28" s="354"/>
      <c r="G28" s="350">
        <f t="shared" si="0"/>
        <v>0</v>
      </c>
      <c r="H28" s="351"/>
    </row>
    <row r="29" spans="1:8" ht="13.5" customHeight="1" thickBot="1">
      <c r="A29" s="352" t="s">
        <v>94</v>
      </c>
      <c r="B29" s="347"/>
      <c r="C29" s="353"/>
      <c r="D29" s="353"/>
      <c r="E29" s="353"/>
      <c r="F29" s="354"/>
      <c r="G29" s="350">
        <f t="shared" si="0"/>
        <v>0</v>
      </c>
      <c r="H29" s="351"/>
    </row>
    <row r="30" spans="1:8" ht="13.5" customHeight="1" thickBot="1">
      <c r="A30" s="352" t="s">
        <v>94</v>
      </c>
      <c r="B30" s="347"/>
      <c r="C30" s="353"/>
      <c r="D30" s="353"/>
      <c r="E30" s="353"/>
      <c r="F30" s="354"/>
      <c r="G30" s="350">
        <f t="shared" si="0"/>
        <v>0</v>
      </c>
      <c r="H30" s="351"/>
    </row>
    <row r="31" spans="1:8" ht="13.5" customHeight="1" thickBot="1">
      <c r="A31" s="352" t="s">
        <v>94</v>
      </c>
      <c r="B31" s="347"/>
      <c r="C31" s="353"/>
      <c r="D31" s="353"/>
      <c r="E31" s="353"/>
      <c r="F31" s="354"/>
      <c r="G31" s="350">
        <f t="shared" si="0"/>
        <v>0</v>
      </c>
      <c r="H31" s="351"/>
    </row>
    <row r="32" spans="1:8" ht="13.5" customHeight="1" thickBot="1">
      <c r="A32" s="352" t="s">
        <v>94</v>
      </c>
      <c r="B32" s="347"/>
      <c r="C32" s="353"/>
      <c r="D32" s="353"/>
      <c r="E32" s="353"/>
      <c r="F32" s="354"/>
      <c r="G32" s="350">
        <f t="shared" si="0"/>
        <v>0</v>
      </c>
      <c r="H32" s="351"/>
    </row>
    <row r="33" spans="1:8" ht="13.5" customHeight="1" thickBot="1">
      <c r="A33" s="352" t="s">
        <v>94</v>
      </c>
      <c r="B33" s="347"/>
      <c r="C33" s="353"/>
      <c r="D33" s="353"/>
      <c r="E33" s="353"/>
      <c r="F33" s="354"/>
      <c r="G33" s="350">
        <f t="shared" si="0"/>
        <v>0</v>
      </c>
      <c r="H33" s="351"/>
    </row>
    <row r="34" spans="1:8" ht="13.5" customHeight="1" thickBot="1">
      <c r="A34" s="352" t="s">
        <v>94</v>
      </c>
      <c r="B34" s="347"/>
      <c r="C34" s="353"/>
      <c r="D34" s="353"/>
      <c r="E34" s="353"/>
      <c r="F34" s="354"/>
      <c r="G34" s="350">
        <f t="shared" si="0"/>
        <v>0</v>
      </c>
      <c r="H34" s="351"/>
    </row>
    <row r="35" spans="1:8" ht="13.5" customHeight="1" thickBot="1">
      <c r="A35" s="352" t="s">
        <v>94</v>
      </c>
      <c r="B35" s="347"/>
      <c r="C35" s="353"/>
      <c r="D35" s="353"/>
      <c r="E35" s="353"/>
      <c r="F35" s="354"/>
      <c r="G35" s="350">
        <f>SUM(B35+C35+D41)</f>
        <v>0</v>
      </c>
      <c r="H35" s="351"/>
    </row>
    <row r="36" spans="1:8" ht="13.5" customHeight="1" thickBot="1">
      <c r="A36" s="352" t="s">
        <v>94</v>
      </c>
      <c r="B36" s="347"/>
      <c r="C36" s="353"/>
      <c r="D36" s="353"/>
      <c r="E36" s="353"/>
      <c r="F36" s="354"/>
      <c r="G36" s="350">
        <f t="shared" si="0"/>
        <v>0</v>
      </c>
      <c r="H36" s="351"/>
    </row>
    <row r="37" spans="1:8" ht="13.5" customHeight="1" thickBot="1">
      <c r="A37" s="352" t="s">
        <v>94</v>
      </c>
      <c r="B37" s="347"/>
      <c r="C37" s="353"/>
      <c r="D37" s="353"/>
      <c r="E37" s="353"/>
      <c r="F37" s="354"/>
      <c r="G37" s="350">
        <f t="shared" si="0"/>
        <v>0</v>
      </c>
      <c r="H37" s="351"/>
    </row>
    <row r="38" spans="1:8" ht="13.5" customHeight="1" thickBot="1">
      <c r="A38" s="352" t="s">
        <v>94</v>
      </c>
      <c r="B38" s="347"/>
      <c r="C38" s="353"/>
      <c r="D38" s="353"/>
      <c r="E38" s="353"/>
      <c r="F38" s="353"/>
      <c r="G38" s="350">
        <f t="shared" si="0"/>
        <v>0</v>
      </c>
      <c r="H38" s="351"/>
    </row>
    <row r="39" spans="1:8" ht="13.5" customHeight="1" thickBot="1">
      <c r="A39" s="352" t="s">
        <v>94</v>
      </c>
      <c r="B39" s="347"/>
      <c r="C39" s="353"/>
      <c r="D39" s="353"/>
      <c r="E39" s="353"/>
      <c r="F39" s="354"/>
      <c r="G39" s="350">
        <f t="shared" si="0"/>
        <v>0</v>
      </c>
      <c r="H39" s="351"/>
    </row>
    <row r="40" spans="1:8" ht="13.5" customHeight="1" thickBot="1">
      <c r="A40" s="352" t="s">
        <v>94</v>
      </c>
      <c r="B40" s="347"/>
      <c r="C40" s="353"/>
      <c r="D40" s="353"/>
      <c r="E40" s="353"/>
      <c r="F40" s="354"/>
      <c r="G40" s="350">
        <f t="shared" si="0"/>
        <v>0</v>
      </c>
      <c r="H40" s="351"/>
    </row>
    <row r="41" spans="1:8" ht="13.5" customHeight="1" thickBot="1">
      <c r="A41" s="352" t="s">
        <v>94</v>
      </c>
      <c r="B41" s="347"/>
      <c r="C41" s="353"/>
      <c r="D41" s="353"/>
      <c r="E41" s="353"/>
      <c r="F41" s="354"/>
      <c r="G41" s="350">
        <f t="shared" si="0"/>
        <v>0</v>
      </c>
      <c r="H41" s="351"/>
    </row>
    <row r="42" spans="1:8" ht="13.5" customHeight="1" thickBot="1">
      <c r="A42" s="352" t="s">
        <v>94</v>
      </c>
      <c r="B42" s="347"/>
      <c r="C42" s="353"/>
      <c r="D42" s="353"/>
      <c r="E42" s="353"/>
      <c r="F42" s="354"/>
      <c r="G42" s="350">
        <f t="shared" si="0"/>
        <v>0</v>
      </c>
      <c r="H42" s="351"/>
    </row>
    <row r="43" spans="1:8" ht="13.5" customHeight="1" thickBot="1">
      <c r="A43" s="355"/>
      <c r="B43" s="356"/>
      <c r="C43" s="357"/>
      <c r="D43" s="358"/>
      <c r="E43" s="358"/>
      <c r="F43" s="357"/>
      <c r="G43" s="350">
        <f t="shared" ref="G43" si="1">SUM(B43+C43+E43)</f>
        <v>0</v>
      </c>
      <c r="H43" s="359"/>
    </row>
    <row r="44" spans="1:8" ht="13.5" customHeight="1" thickTop="1" thickBot="1">
      <c r="A44" s="360" t="s">
        <v>58</v>
      </c>
      <c r="B44" s="361">
        <f>SUM(B4:B43)</f>
        <v>0</v>
      </c>
      <c r="C44" s="361">
        <f>SUM(C6:C43)</f>
        <v>0</v>
      </c>
      <c r="D44" s="361"/>
      <c r="E44" s="361">
        <f>SUM(E6:E43)</f>
        <v>0</v>
      </c>
      <c r="F44" s="362">
        <f>SUM(F6:F43)</f>
        <v>0</v>
      </c>
      <c r="G44" s="363">
        <f>SUM(G4:G43)</f>
        <v>0</v>
      </c>
      <c r="H44" s="364"/>
    </row>
    <row r="45" spans="1:8" ht="13.5" customHeight="1">
      <c r="A45" s="341"/>
      <c r="B45" s="342"/>
      <c r="C45" s="341"/>
      <c r="D45" s="341"/>
      <c r="E45" s="341"/>
      <c r="F45" s="341"/>
      <c r="G45" s="341"/>
    </row>
    <row r="46" spans="1:8" ht="13.5" customHeight="1" thickBot="1">
      <c r="A46" s="341"/>
      <c r="B46" s="342"/>
      <c r="C46" s="341"/>
      <c r="D46" s="341"/>
      <c r="E46" s="341"/>
      <c r="F46" s="341"/>
      <c r="G46" s="341"/>
    </row>
    <row r="47" spans="1:8" ht="18" customHeight="1" thickBot="1">
      <c r="A47" s="368" t="s">
        <v>44</v>
      </c>
      <c r="B47" s="370"/>
      <c r="C47" s="371"/>
      <c r="D47" s="372" t="s">
        <v>26</v>
      </c>
      <c r="E47" s="335" t="s">
        <v>45</v>
      </c>
      <c r="F47" s="335" t="s">
        <v>46</v>
      </c>
      <c r="G47" s="335" t="s">
        <v>47</v>
      </c>
      <c r="H47" s="373"/>
    </row>
    <row r="48" spans="1:8" ht="17.25" customHeight="1">
      <c r="A48" s="369" t="s">
        <v>186</v>
      </c>
      <c r="B48" s="374">
        <f>32*6</f>
        <v>192</v>
      </c>
      <c r="C48" s="366"/>
      <c r="D48" s="366" t="s">
        <v>38</v>
      </c>
      <c r="E48" s="375">
        <v>25</v>
      </c>
      <c r="F48" s="375">
        <v>25</v>
      </c>
      <c r="G48" s="375">
        <v>25</v>
      </c>
      <c r="H48" s="377"/>
    </row>
    <row r="49" spans="1:8" ht="13.5" customHeight="1">
      <c r="A49" s="369"/>
      <c r="B49" s="375"/>
      <c r="C49" s="376"/>
      <c r="D49" s="366" t="s">
        <v>36</v>
      </c>
      <c r="E49" s="375">
        <v>20</v>
      </c>
      <c r="F49" s="375">
        <v>20</v>
      </c>
      <c r="G49" s="375">
        <v>20</v>
      </c>
      <c r="H49" s="377"/>
    </row>
    <row r="50" spans="1:8" ht="13.5" customHeight="1" thickBot="1">
      <c r="A50" s="369" t="s">
        <v>94</v>
      </c>
      <c r="B50" s="374" t="s">
        <v>94</v>
      </c>
      <c r="C50" s="378" t="s">
        <v>94</v>
      </c>
      <c r="D50" s="366" t="s">
        <v>37</v>
      </c>
      <c r="E50" s="375">
        <v>15</v>
      </c>
      <c r="F50" s="375">
        <v>15</v>
      </c>
      <c r="G50" s="375">
        <v>15</v>
      </c>
      <c r="H50" s="377"/>
    </row>
    <row r="51" spans="1:8" ht="13.5" customHeight="1">
      <c r="A51" s="379"/>
      <c r="B51" s="375"/>
      <c r="C51" s="494" t="s">
        <v>173</v>
      </c>
      <c r="D51" s="431"/>
      <c r="E51" s="380">
        <f>SUM(E48:E50)</f>
        <v>60</v>
      </c>
      <c r="F51" s="380">
        <f>SUM(F48:F50)</f>
        <v>60</v>
      </c>
      <c r="G51" s="380">
        <f>SUM(G48:G50)</f>
        <v>60</v>
      </c>
      <c r="H51" s="382">
        <f>SUM(E51+F51+G51)</f>
        <v>180</v>
      </c>
    </row>
    <row r="52" spans="1:8" ht="13.5" customHeight="1">
      <c r="A52" s="379" t="s">
        <v>94</v>
      </c>
      <c r="B52" s="375" t="s">
        <v>94</v>
      </c>
      <c r="C52" s="375" t="s">
        <v>94</v>
      </c>
      <c r="D52" s="375" t="s">
        <v>94</v>
      </c>
      <c r="E52" s="375" t="s">
        <v>94</v>
      </c>
      <c r="F52" s="375"/>
      <c r="G52" s="366"/>
      <c r="H52" s="377"/>
    </row>
    <row r="53" spans="1:8" ht="13.5" customHeight="1">
      <c r="A53" s="369" t="s">
        <v>174</v>
      </c>
      <c r="B53" s="375">
        <v>10</v>
      </c>
      <c r="C53" s="374" t="s">
        <v>94</v>
      </c>
      <c r="D53" s="374"/>
      <c r="E53" s="374" t="s">
        <v>94</v>
      </c>
      <c r="F53" s="374"/>
      <c r="G53" s="381"/>
      <c r="H53" s="377"/>
    </row>
    <row r="54" spans="1:8" ht="13.5" customHeight="1">
      <c r="A54" s="369" t="s">
        <v>175</v>
      </c>
      <c r="B54" s="383">
        <v>10</v>
      </c>
      <c r="C54" s="374"/>
      <c r="D54" s="374"/>
      <c r="E54" s="374"/>
      <c r="F54" s="366"/>
      <c r="G54" s="366"/>
      <c r="H54" s="377"/>
    </row>
    <row r="55" spans="1:8" ht="13.5" customHeight="1" thickBot="1">
      <c r="A55" s="369" t="s">
        <v>48</v>
      </c>
      <c r="B55" s="374">
        <f>SUM(B53:B54)</f>
        <v>20</v>
      </c>
      <c r="C55" s="375"/>
      <c r="D55" s="375"/>
      <c r="E55" s="375"/>
      <c r="F55" s="378"/>
      <c r="G55" s="381"/>
      <c r="H55" s="384">
        <f>SUM(B53:B54)</f>
        <v>20</v>
      </c>
    </row>
    <row r="56" spans="1:8" ht="15.75" customHeight="1" thickBot="1">
      <c r="A56" s="385"/>
      <c r="B56" s="386"/>
      <c r="C56" s="387"/>
      <c r="D56" s="387"/>
      <c r="E56" s="388"/>
      <c r="F56" s="389"/>
      <c r="G56" s="390" t="s">
        <v>49</v>
      </c>
      <c r="H56" s="391">
        <f>B48-(H51+H55)</f>
        <v>-8</v>
      </c>
    </row>
    <row r="57" spans="1:8" ht="13.5" customHeight="1">
      <c r="A57" s="381"/>
      <c r="B57" s="392"/>
      <c r="C57" s="375"/>
      <c r="D57" s="375"/>
      <c r="E57" s="366"/>
      <c r="F57" s="381"/>
      <c r="G57" s="381"/>
      <c r="H57" s="381"/>
    </row>
    <row r="58" spans="1:8" ht="13.5" customHeight="1" thickBot="1">
      <c r="A58" s="388"/>
      <c r="B58" s="387"/>
      <c r="C58" s="393"/>
      <c r="D58" s="378"/>
      <c r="E58" s="366"/>
      <c r="F58" s="366"/>
      <c r="G58" s="366"/>
      <c r="H58" s="381"/>
    </row>
    <row r="59" spans="1:8" ht="13.5" customHeight="1">
      <c r="A59" s="368" t="s">
        <v>178</v>
      </c>
      <c r="B59" s="380" t="s">
        <v>176</v>
      </c>
      <c r="C59" s="394">
        <f>62*32</f>
        <v>1984</v>
      </c>
      <c r="D59" s="395"/>
      <c r="E59" s="501" t="s">
        <v>180</v>
      </c>
      <c r="F59" s="502"/>
      <c r="G59" s="380" t="s">
        <v>177</v>
      </c>
      <c r="H59" s="396">
        <f>57*32</f>
        <v>1824</v>
      </c>
    </row>
    <row r="60" spans="1:8" ht="13.5" customHeight="1">
      <c r="A60" s="369" t="s">
        <v>50</v>
      </c>
      <c r="B60" s="375"/>
      <c r="C60" s="397">
        <f>SUM(B44)</f>
        <v>0</v>
      </c>
      <c r="D60" s="374"/>
      <c r="E60" s="495"/>
      <c r="F60" s="369" t="s">
        <v>53</v>
      </c>
      <c r="G60" s="496"/>
      <c r="H60" s="398">
        <v>0</v>
      </c>
    </row>
    <row r="61" spans="1:8" ht="13.5" customHeight="1" thickBot="1">
      <c r="A61" s="369" t="s">
        <v>80</v>
      </c>
      <c r="B61" s="375"/>
      <c r="C61" s="397">
        <f>SUM(C44)</f>
        <v>0</v>
      </c>
      <c r="D61" s="374"/>
      <c r="E61" s="499" t="s">
        <v>179</v>
      </c>
      <c r="F61" s="500"/>
      <c r="G61" s="496"/>
      <c r="H61" s="367">
        <f>SUM(H59:H60)</f>
        <v>1824</v>
      </c>
    </row>
    <row r="62" spans="1:8" ht="13.5" customHeight="1">
      <c r="A62" s="369" t="s">
        <v>51</v>
      </c>
      <c r="B62" s="375"/>
      <c r="C62" s="399">
        <f>SUM(E44)</f>
        <v>0</v>
      </c>
      <c r="D62" s="376"/>
      <c r="E62" s="495"/>
      <c r="F62" s="497"/>
      <c r="G62" s="497"/>
      <c r="H62" s="400"/>
    </row>
    <row r="63" spans="1:8" ht="13.5" customHeight="1" thickBot="1">
      <c r="A63" s="401" t="s">
        <v>52</v>
      </c>
      <c r="B63" s="387"/>
      <c r="C63" s="402">
        <f>C59-C60-C61-C62</f>
        <v>1984</v>
      </c>
      <c r="D63" s="403"/>
      <c r="E63" s="498"/>
      <c r="F63" s="388" t="s">
        <v>94</v>
      </c>
      <c r="G63" s="388"/>
      <c r="H63" s="404"/>
    </row>
    <row r="64" spans="1:8" ht="13.5" customHeight="1">
      <c r="B64" s="336"/>
      <c r="D64" s="344"/>
      <c r="E64" s="341"/>
      <c r="F64" s="341"/>
      <c r="G64" s="341"/>
    </row>
    <row r="65" spans="1:7" ht="13.5" customHeight="1">
      <c r="B65" s="336"/>
      <c r="D65" s="345"/>
      <c r="E65" s="341"/>
      <c r="F65" s="341"/>
      <c r="G65" s="341"/>
    </row>
    <row r="66" spans="1:7" ht="13.5" customHeight="1">
      <c r="A66" s="343" t="s">
        <v>54</v>
      </c>
      <c r="B66" s="342"/>
      <c r="C66" s="341"/>
      <c r="D66" s="341"/>
      <c r="E66" s="341"/>
      <c r="F66" s="341"/>
      <c r="G66" s="341"/>
    </row>
  </sheetData>
  <mergeCells count="5">
    <mergeCell ref="E61:F61"/>
    <mergeCell ref="A1:H1"/>
    <mergeCell ref="A2:H2"/>
    <mergeCell ref="C51:D51"/>
    <mergeCell ref="E59:F59"/>
  </mergeCells>
  <phoneticPr fontId="10" type="noConversion"/>
  <pageMargins left="0.7" right="0.7" top="0.75" bottom="0.75" header="0.3" footer="0.3"/>
  <pageSetup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CFF3B-F51E-4D5B-8BCC-ADC298B8A6C9}">
  <dimension ref="A1"/>
  <sheetViews>
    <sheetView workbookViewId="0">
      <selection activeCell="H31" sqref="H31"/>
    </sheetView>
  </sheetViews>
  <sheetFormatPr defaultRowHeight="15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6AFD-6873-4878-96E7-039D2125BEC4}">
  <sheetPr>
    <pageSetUpPr fitToPage="1"/>
  </sheetPr>
  <dimension ref="A1:H95"/>
  <sheetViews>
    <sheetView topLeftCell="A57" zoomScale="90" zoomScaleNormal="90" workbookViewId="0">
      <selection activeCell="B78" sqref="B78"/>
    </sheetView>
  </sheetViews>
  <sheetFormatPr defaultRowHeight="17.25"/>
  <cols>
    <col min="1" max="1" width="23.5" style="336" customWidth="1"/>
    <col min="2" max="2" width="10.375" style="346" customWidth="1"/>
    <col min="3" max="3" width="10.75" style="336" bestFit="1" customWidth="1"/>
    <col min="4" max="4" width="10" style="336" customWidth="1"/>
    <col min="5" max="5" width="12.25" style="336" customWidth="1"/>
    <col min="6" max="6" width="11.125" style="336" customWidth="1"/>
    <col min="7" max="7" width="10.75" style="336" customWidth="1"/>
    <col min="8" max="8" width="20.625" style="336" customWidth="1"/>
    <col min="9" max="16384" width="9" style="336"/>
  </cols>
  <sheetData>
    <row r="1" spans="1:8" ht="15" customHeight="1" thickBot="1">
      <c r="A1" s="490" t="s">
        <v>155</v>
      </c>
      <c r="B1" s="491"/>
      <c r="C1" s="491"/>
      <c r="D1" s="491"/>
      <c r="E1" s="491"/>
      <c r="F1" s="491"/>
      <c r="G1" s="491"/>
      <c r="H1" s="492"/>
    </row>
    <row r="2" spans="1:8" ht="15" customHeight="1" thickBot="1">
      <c r="A2" s="493">
        <v>45474</v>
      </c>
      <c r="B2" s="491"/>
      <c r="C2" s="491"/>
      <c r="D2" s="491"/>
      <c r="E2" s="491"/>
      <c r="F2" s="491"/>
      <c r="G2" s="491"/>
      <c r="H2" s="492"/>
    </row>
    <row r="3" spans="1:8" ht="18" thickBot="1">
      <c r="A3" s="337" t="s">
        <v>4</v>
      </c>
      <c r="B3" s="338" t="s">
        <v>42</v>
      </c>
      <c r="C3" s="339" t="s">
        <v>77</v>
      </c>
      <c r="D3" s="340" t="s">
        <v>94</v>
      </c>
      <c r="E3" s="340" t="s">
        <v>51</v>
      </c>
      <c r="F3" s="339" t="s">
        <v>78</v>
      </c>
      <c r="G3" s="340" t="s">
        <v>43</v>
      </c>
      <c r="H3" s="340" t="s">
        <v>172</v>
      </c>
    </row>
    <row r="4" spans="1:8" ht="13.5" customHeight="1" thickBot="1">
      <c r="A4" s="348" t="s">
        <v>134</v>
      </c>
      <c r="B4" s="365"/>
      <c r="C4" s="353"/>
      <c r="D4" s="353"/>
      <c r="E4" s="353"/>
      <c r="F4" s="347" t="s">
        <v>94</v>
      </c>
      <c r="G4" s="350">
        <f>SUM(B4+C4+E4)</f>
        <v>0</v>
      </c>
      <c r="H4" s="351"/>
    </row>
    <row r="5" spans="1:8" ht="13.5" customHeight="1" thickBot="1">
      <c r="A5" s="348" t="s">
        <v>135</v>
      </c>
      <c r="B5" s="365"/>
      <c r="C5" s="353"/>
      <c r="D5" s="353"/>
      <c r="E5" s="353"/>
      <c r="F5" s="349" t="s">
        <v>94</v>
      </c>
      <c r="G5" s="350">
        <f>SUM(B5+C5+E5)</f>
        <v>0</v>
      </c>
      <c r="H5" s="351"/>
    </row>
    <row r="6" spans="1:8" ht="13.5" customHeight="1" thickBot="1">
      <c r="A6" s="352" t="s">
        <v>157</v>
      </c>
      <c r="B6" s="365"/>
      <c r="C6" s="353"/>
      <c r="D6" s="353"/>
      <c r="E6" s="353"/>
      <c r="F6" s="354"/>
      <c r="G6" s="350">
        <f>SUM(B6+C6+E6)</f>
        <v>0</v>
      </c>
      <c r="H6" s="351"/>
    </row>
    <row r="7" spans="1:8" ht="13.5" customHeight="1" thickBot="1">
      <c r="A7" s="352" t="s">
        <v>158</v>
      </c>
      <c r="B7" s="347"/>
      <c r="C7" s="353"/>
      <c r="D7" s="353"/>
      <c r="E7" s="353"/>
      <c r="F7" s="354"/>
      <c r="G7" s="350">
        <f>SUM(B7+C7+E7)</f>
        <v>0</v>
      </c>
      <c r="H7" s="351"/>
    </row>
    <row r="8" spans="1:8" ht="13.5" customHeight="1" thickBot="1">
      <c r="A8" s="352" t="s">
        <v>159</v>
      </c>
      <c r="B8" s="347"/>
      <c r="C8" s="353"/>
      <c r="E8" s="353"/>
      <c r="F8" s="354"/>
      <c r="G8" s="350">
        <f>SUM(B8+C8+E8)</f>
        <v>0</v>
      </c>
      <c r="H8" s="351"/>
    </row>
    <row r="9" spans="1:8" ht="13.5" customHeight="1" thickBot="1">
      <c r="A9" s="352" t="s">
        <v>160</v>
      </c>
      <c r="B9" s="347"/>
      <c r="C9" s="353"/>
      <c r="D9" s="353" t="s">
        <v>94</v>
      </c>
      <c r="E9" s="353"/>
      <c r="F9" s="354"/>
      <c r="G9" s="350">
        <f>SUM(B9+C9+E9)</f>
        <v>0</v>
      </c>
      <c r="H9" s="351"/>
    </row>
    <row r="10" spans="1:8" ht="13.5" customHeight="1" thickBot="1">
      <c r="A10" s="352" t="s">
        <v>161</v>
      </c>
      <c r="B10" s="347"/>
      <c r="C10" s="353"/>
      <c r="D10" s="353"/>
      <c r="E10" s="353"/>
      <c r="F10" s="354"/>
      <c r="G10" s="350">
        <f>SUM(B10+C10+E10)</f>
        <v>0</v>
      </c>
      <c r="H10" s="351"/>
    </row>
    <row r="11" spans="1:8" ht="13.5" customHeight="1" thickBot="1">
      <c r="A11" s="352" t="s">
        <v>136</v>
      </c>
      <c r="B11" s="347"/>
      <c r="C11" s="353"/>
      <c r="D11" s="353"/>
      <c r="E11" s="353"/>
      <c r="F11" s="354"/>
      <c r="G11" s="350">
        <f>SUM(B11+C11+E11)</f>
        <v>0</v>
      </c>
      <c r="H11" s="351"/>
    </row>
    <row r="12" spans="1:8" ht="13.5" customHeight="1" thickBot="1">
      <c r="A12" s="352" t="s">
        <v>137</v>
      </c>
      <c r="B12" s="347"/>
      <c r="C12" s="353"/>
      <c r="D12" s="353"/>
      <c r="E12" s="353"/>
      <c r="F12" s="354"/>
      <c r="G12" s="350">
        <f>SUM(B12+C12+E12)</f>
        <v>0</v>
      </c>
      <c r="H12" s="351"/>
    </row>
    <row r="13" spans="1:8" ht="13.5" customHeight="1" thickBot="1">
      <c r="A13" s="352" t="s">
        <v>138</v>
      </c>
      <c r="B13" s="347"/>
      <c r="C13" s="353"/>
      <c r="D13" s="353"/>
      <c r="E13" s="353"/>
      <c r="F13" s="354"/>
      <c r="G13" s="350">
        <f>SUM(B13+C13+E13)</f>
        <v>0</v>
      </c>
      <c r="H13" s="351"/>
    </row>
    <row r="14" spans="1:8" ht="13.5" customHeight="1" thickBot="1">
      <c r="A14" s="352" t="s">
        <v>162</v>
      </c>
      <c r="B14" s="347"/>
      <c r="C14" s="353"/>
      <c r="D14" s="353"/>
      <c r="E14" s="353"/>
      <c r="F14" s="354"/>
      <c r="G14" s="350">
        <f>SUM(B14+C14+E14)</f>
        <v>0</v>
      </c>
      <c r="H14" s="351"/>
    </row>
    <row r="15" spans="1:8" ht="13.5" customHeight="1" thickBot="1">
      <c r="A15" s="352" t="s">
        <v>139</v>
      </c>
      <c r="B15" s="347"/>
      <c r="C15" s="353"/>
      <c r="D15" s="353"/>
      <c r="E15" s="353"/>
      <c r="F15" s="354"/>
      <c r="G15" s="350">
        <f>SUM(B15+C15+E15)</f>
        <v>0</v>
      </c>
      <c r="H15" s="351"/>
    </row>
    <row r="16" spans="1:8" ht="13.5" customHeight="1" thickBot="1">
      <c r="A16" s="352" t="s">
        <v>140</v>
      </c>
      <c r="B16" s="347"/>
      <c r="C16" s="353"/>
      <c r="D16" s="353"/>
      <c r="E16" s="353"/>
      <c r="F16" s="354"/>
      <c r="G16" s="350">
        <f>SUM(B16+C16+E16)</f>
        <v>0</v>
      </c>
      <c r="H16" s="351"/>
    </row>
    <row r="17" spans="1:8" ht="13.5" customHeight="1" thickBot="1">
      <c r="A17" s="352" t="s">
        <v>141</v>
      </c>
      <c r="B17" s="347"/>
      <c r="C17" s="353"/>
      <c r="D17" s="353"/>
      <c r="E17" s="353"/>
      <c r="F17" s="354"/>
      <c r="G17" s="350">
        <f>SUM(B17+C17+E17)</f>
        <v>0</v>
      </c>
      <c r="H17" s="351"/>
    </row>
    <row r="18" spans="1:8" ht="13.5" customHeight="1" thickBot="1">
      <c r="A18" s="352" t="s">
        <v>142</v>
      </c>
      <c r="B18" s="347"/>
      <c r="C18" s="353"/>
      <c r="D18" s="353"/>
      <c r="E18" s="353"/>
      <c r="F18" s="354"/>
      <c r="G18" s="350">
        <f>SUM(B18+C18+E18)</f>
        <v>0</v>
      </c>
      <c r="H18" s="351"/>
    </row>
    <row r="19" spans="1:8" ht="13.5" customHeight="1" thickBot="1">
      <c r="A19" s="352" t="s">
        <v>143</v>
      </c>
      <c r="B19" s="347"/>
      <c r="C19" s="353"/>
      <c r="D19" s="353"/>
      <c r="E19" s="353"/>
      <c r="F19" s="354"/>
      <c r="G19" s="350">
        <f>SUM(B19+C19+E19)</f>
        <v>0</v>
      </c>
      <c r="H19" s="351"/>
    </row>
    <row r="20" spans="1:8" ht="13.5" customHeight="1" thickBot="1">
      <c r="A20" s="352" t="s">
        <v>144</v>
      </c>
      <c r="B20" s="347"/>
      <c r="C20" s="353"/>
      <c r="D20" s="353"/>
      <c r="E20" s="353"/>
      <c r="F20" s="354"/>
      <c r="G20" s="350">
        <f>SUM(B20+C20+E20)</f>
        <v>0</v>
      </c>
      <c r="H20" s="351"/>
    </row>
    <row r="21" spans="1:8" ht="13.5" customHeight="1" thickBot="1">
      <c r="A21" s="352" t="s">
        <v>145</v>
      </c>
      <c r="B21" s="347"/>
      <c r="C21" s="353"/>
      <c r="D21" s="353"/>
      <c r="E21" s="353"/>
      <c r="F21" s="354"/>
      <c r="G21" s="350">
        <f>SUM(B21+C21+E21)</f>
        <v>0</v>
      </c>
      <c r="H21" s="351"/>
    </row>
    <row r="22" spans="1:8" ht="13.5" customHeight="1" thickBot="1">
      <c r="A22" s="352" t="s">
        <v>163</v>
      </c>
      <c r="B22" s="347"/>
      <c r="C22" s="353"/>
      <c r="D22" s="353"/>
      <c r="E22" s="353"/>
      <c r="F22" s="354"/>
      <c r="G22" s="350">
        <f>SUM(B22+C22+E22)</f>
        <v>0</v>
      </c>
      <c r="H22" s="351"/>
    </row>
    <row r="23" spans="1:8" ht="13.5" customHeight="1" thickBot="1">
      <c r="A23" s="352" t="s">
        <v>146</v>
      </c>
      <c r="B23" s="347"/>
      <c r="C23" s="353"/>
      <c r="D23" s="353"/>
      <c r="E23" s="353"/>
      <c r="F23" s="354"/>
      <c r="G23" s="350">
        <f>SUM(B23+C23+E23)</f>
        <v>0</v>
      </c>
      <c r="H23" s="351"/>
    </row>
    <row r="24" spans="1:8" ht="13.5" customHeight="1" thickBot="1">
      <c r="A24" s="352" t="s">
        <v>164</v>
      </c>
      <c r="B24" s="347"/>
      <c r="C24" s="353"/>
      <c r="D24" s="353"/>
      <c r="E24" s="353"/>
      <c r="F24" s="354"/>
      <c r="G24" s="350">
        <f>SUM(B24+C24+E24)</f>
        <v>0</v>
      </c>
      <c r="H24" s="351"/>
    </row>
    <row r="25" spans="1:8" ht="13.5" customHeight="1" thickBot="1">
      <c r="A25" s="352" t="s">
        <v>147</v>
      </c>
      <c r="B25" s="347"/>
      <c r="C25" s="353"/>
      <c r="D25" s="353"/>
      <c r="E25" s="353"/>
      <c r="F25" s="354"/>
      <c r="G25" s="350">
        <f>SUM(B25+C25+E25)</f>
        <v>0</v>
      </c>
      <c r="H25" s="351"/>
    </row>
    <row r="26" spans="1:8" ht="13.5" customHeight="1" thickBot="1">
      <c r="A26" s="352" t="s">
        <v>166</v>
      </c>
      <c r="B26" s="347"/>
      <c r="C26" s="353"/>
      <c r="D26" s="353"/>
      <c r="E26" s="353"/>
      <c r="F26" s="354"/>
      <c r="G26" s="350">
        <f>SUM(B26+C26+E26)</f>
        <v>0</v>
      </c>
      <c r="H26" s="351"/>
    </row>
    <row r="27" spans="1:8" ht="13.5" customHeight="1" thickBot="1">
      <c r="A27" s="352" t="s">
        <v>148</v>
      </c>
      <c r="B27" s="347"/>
      <c r="C27" s="353"/>
      <c r="D27" s="353"/>
      <c r="E27" s="353"/>
      <c r="F27" s="354"/>
      <c r="G27" s="350">
        <f>SUM(B27+C27+E27)</f>
        <v>0</v>
      </c>
      <c r="H27" s="351"/>
    </row>
    <row r="28" spans="1:8" ht="13.5" customHeight="1" thickBot="1">
      <c r="A28" s="352" t="s">
        <v>149</v>
      </c>
      <c r="B28" s="347"/>
      <c r="C28" s="353"/>
      <c r="D28" s="353"/>
      <c r="E28" s="353"/>
      <c r="F28" s="354"/>
      <c r="G28" s="350">
        <f>SUM(B28+C28+E28)</f>
        <v>0</v>
      </c>
      <c r="H28" s="351"/>
    </row>
    <row r="29" spans="1:8" ht="13.5" customHeight="1" thickBot="1">
      <c r="A29" s="352" t="s">
        <v>150</v>
      </c>
      <c r="B29" s="347"/>
      <c r="C29" s="353"/>
      <c r="D29" s="353"/>
      <c r="E29" s="353"/>
      <c r="F29" s="354"/>
      <c r="G29" s="350">
        <f>SUM(B29+C29+E29)</f>
        <v>0</v>
      </c>
      <c r="H29" s="351"/>
    </row>
    <row r="30" spans="1:8" ht="13.5" customHeight="1" thickBot="1">
      <c r="A30" s="352" t="s">
        <v>165</v>
      </c>
      <c r="B30" s="347"/>
      <c r="C30" s="353"/>
      <c r="D30" s="353"/>
      <c r="E30" s="353"/>
      <c r="F30" s="354"/>
      <c r="G30" s="350">
        <f>SUM(B30+C30+E30)</f>
        <v>0</v>
      </c>
      <c r="H30" s="351"/>
    </row>
    <row r="31" spans="1:8" ht="13.5" customHeight="1" thickBot="1">
      <c r="A31" s="352" t="s">
        <v>151</v>
      </c>
      <c r="B31" s="347"/>
      <c r="C31" s="353"/>
      <c r="D31" s="353"/>
      <c r="E31" s="353"/>
      <c r="F31" s="354"/>
      <c r="G31" s="350">
        <f>SUM(B31+C31+E31)</f>
        <v>0</v>
      </c>
      <c r="H31" s="351"/>
    </row>
    <row r="32" spans="1:8" ht="13.5" customHeight="1" thickBot="1">
      <c r="A32" s="352" t="s">
        <v>152</v>
      </c>
      <c r="B32" s="347"/>
      <c r="C32" s="353"/>
      <c r="D32" s="353"/>
      <c r="E32" s="353"/>
      <c r="F32" s="354"/>
      <c r="G32" s="350">
        <f>SUM(B32+C32+E32)</f>
        <v>0</v>
      </c>
      <c r="H32" s="351"/>
    </row>
    <row r="33" spans="1:8" ht="13.5" customHeight="1" thickBot="1">
      <c r="A33" s="352" t="s">
        <v>168</v>
      </c>
      <c r="B33" s="347"/>
      <c r="C33" s="353"/>
      <c r="D33" s="353"/>
      <c r="E33" s="353"/>
      <c r="F33" s="354"/>
      <c r="G33" s="350">
        <f>SUM(B33+C33+E33)</f>
        <v>0</v>
      </c>
      <c r="H33" s="351"/>
    </row>
    <row r="34" spans="1:8" ht="13.5" customHeight="1" thickBot="1">
      <c r="A34" s="352" t="s">
        <v>156</v>
      </c>
      <c r="B34" s="347"/>
      <c r="C34" s="353"/>
      <c r="D34" s="353"/>
      <c r="E34" s="353"/>
      <c r="F34" s="354"/>
      <c r="G34" s="350">
        <f>SUM(B34+C34+E34)</f>
        <v>0</v>
      </c>
      <c r="H34" s="351"/>
    </row>
    <row r="35" spans="1:8" ht="13.5" customHeight="1" thickBot="1">
      <c r="A35" s="352" t="s">
        <v>167</v>
      </c>
      <c r="B35" s="347"/>
      <c r="C35" s="353"/>
      <c r="D35" s="353"/>
      <c r="E35" s="353"/>
      <c r="F35" s="354"/>
      <c r="G35" s="350">
        <f>SUM(B35+C35+D41)</f>
        <v>0</v>
      </c>
      <c r="H35" s="351"/>
    </row>
    <row r="36" spans="1:8" ht="13.5" customHeight="1" thickBot="1">
      <c r="A36" s="352" t="s">
        <v>153</v>
      </c>
      <c r="B36" s="347"/>
      <c r="C36" s="353"/>
      <c r="D36" s="353"/>
      <c r="E36" s="353"/>
      <c r="F36" s="354"/>
      <c r="G36" s="350">
        <f>SUM(B36+C36+E36)</f>
        <v>0</v>
      </c>
      <c r="H36" s="351"/>
    </row>
    <row r="37" spans="1:8" ht="13.5" customHeight="1" thickBot="1">
      <c r="A37" s="352" t="s">
        <v>154</v>
      </c>
      <c r="B37" s="347"/>
      <c r="C37" s="353"/>
      <c r="D37" s="353"/>
      <c r="E37" s="353"/>
      <c r="F37" s="354"/>
      <c r="G37" s="350">
        <f>SUM(B37+C37+E37)</f>
        <v>0</v>
      </c>
      <c r="H37" s="351"/>
    </row>
    <row r="38" spans="1:8" ht="13.5" customHeight="1" thickBot="1">
      <c r="A38" s="352" t="s">
        <v>109</v>
      </c>
      <c r="B38" s="347"/>
      <c r="C38" s="353"/>
      <c r="D38" s="353"/>
      <c r="E38" s="353"/>
      <c r="F38" s="353"/>
      <c r="G38" s="350">
        <f>SUM(B38+C38+E38)</f>
        <v>0</v>
      </c>
      <c r="H38" s="351"/>
    </row>
    <row r="39" spans="1:8" ht="13.5" customHeight="1" thickBot="1">
      <c r="A39" s="352" t="s">
        <v>106</v>
      </c>
      <c r="B39" s="347"/>
      <c r="C39" s="353"/>
      <c r="D39" s="353"/>
      <c r="E39" s="353"/>
      <c r="F39" s="354"/>
      <c r="G39" s="350">
        <f>SUM(B39+C39+E39)</f>
        <v>0</v>
      </c>
      <c r="H39" s="351"/>
    </row>
    <row r="40" spans="1:8" ht="13.5" customHeight="1" thickBot="1">
      <c r="A40" s="352" t="s">
        <v>107</v>
      </c>
      <c r="B40" s="347"/>
      <c r="C40" s="353"/>
      <c r="D40" s="353"/>
      <c r="E40" s="353"/>
      <c r="F40" s="354"/>
      <c r="G40" s="350">
        <f>SUM(B40+C40+E40)</f>
        <v>0</v>
      </c>
      <c r="H40" s="351"/>
    </row>
    <row r="41" spans="1:8" ht="13.5" customHeight="1" thickBot="1">
      <c r="A41" s="352" t="s">
        <v>169</v>
      </c>
      <c r="B41" s="347"/>
      <c r="C41" s="353"/>
      <c r="D41" s="353"/>
      <c r="E41" s="353"/>
      <c r="F41" s="354"/>
      <c r="G41" s="350">
        <f>SUM(B41+C41+E41)</f>
        <v>0</v>
      </c>
      <c r="H41" s="351"/>
    </row>
    <row r="42" spans="1:8" ht="13.5" customHeight="1" thickBot="1">
      <c r="A42" s="352" t="s">
        <v>103</v>
      </c>
      <c r="B42" s="347"/>
      <c r="C42" s="353"/>
      <c r="D42" s="353"/>
      <c r="E42" s="353"/>
      <c r="F42" s="354"/>
      <c r="G42" s="350">
        <f>SUM(B42+C42+E42)</f>
        <v>0</v>
      </c>
      <c r="H42" s="351"/>
    </row>
    <row r="43" spans="1:8" ht="13.5" customHeight="1" thickBot="1">
      <c r="A43" s="352" t="s">
        <v>104</v>
      </c>
      <c r="B43" s="347"/>
      <c r="C43" s="353"/>
      <c r="D43" s="353"/>
      <c r="E43" s="353"/>
      <c r="F43" s="354"/>
      <c r="G43" s="350">
        <f>SUM(B43+C43+E43)</f>
        <v>0</v>
      </c>
      <c r="H43" s="351"/>
    </row>
    <row r="44" spans="1:8" ht="13.5" customHeight="1" thickBot="1">
      <c r="A44" s="352" t="s">
        <v>108</v>
      </c>
      <c r="B44" s="347"/>
      <c r="C44" s="353"/>
      <c r="D44" s="353"/>
      <c r="E44" s="353"/>
      <c r="F44" s="354"/>
      <c r="G44" s="350">
        <f>SUM(B44+C44+E44)</f>
        <v>0</v>
      </c>
      <c r="H44" s="351"/>
    </row>
    <row r="45" spans="1:8" ht="13.5" customHeight="1" thickBot="1">
      <c r="A45" s="352" t="s">
        <v>105</v>
      </c>
      <c r="B45" s="347"/>
      <c r="C45" s="353"/>
      <c r="D45" s="353"/>
      <c r="E45" s="353"/>
      <c r="F45" s="354"/>
      <c r="G45" s="350">
        <f>SUM(B45+C45+E45)</f>
        <v>0</v>
      </c>
      <c r="H45" s="351"/>
    </row>
    <row r="46" spans="1:8" ht="13.5" customHeight="1" thickBot="1">
      <c r="A46" s="352" t="s">
        <v>170</v>
      </c>
      <c r="B46" s="347"/>
      <c r="C46" s="353"/>
      <c r="D46" s="353"/>
      <c r="E46" s="353"/>
      <c r="F46" s="354"/>
      <c r="G46" s="350">
        <f>SUM(B46+C46+E46)</f>
        <v>0</v>
      </c>
      <c r="H46" s="351"/>
    </row>
    <row r="47" spans="1:8" ht="13.5" customHeight="1" thickBot="1">
      <c r="A47" s="352" t="s">
        <v>110</v>
      </c>
      <c r="B47" s="347"/>
      <c r="C47" s="353"/>
      <c r="D47" s="353"/>
      <c r="E47" s="353"/>
      <c r="F47" s="354"/>
      <c r="G47" s="350">
        <f>SUM(B47+C47+E47)</f>
        <v>0</v>
      </c>
      <c r="H47" s="351"/>
    </row>
    <row r="48" spans="1:8" ht="13.5" customHeight="1" thickBot="1">
      <c r="A48" s="352" t="s">
        <v>111</v>
      </c>
      <c r="B48" s="347"/>
      <c r="C48" s="353"/>
      <c r="D48" s="353"/>
      <c r="E48" s="353"/>
      <c r="F48" s="354"/>
      <c r="G48" s="350">
        <f>SUM(B48+C48+E48)</f>
        <v>0</v>
      </c>
      <c r="H48" s="351"/>
    </row>
    <row r="49" spans="1:8" ht="13.5" customHeight="1" thickBot="1">
      <c r="A49" s="352" t="s">
        <v>112</v>
      </c>
      <c r="B49" s="347"/>
      <c r="C49" s="353"/>
      <c r="D49" s="353"/>
      <c r="E49" s="353"/>
      <c r="F49" s="354"/>
      <c r="G49" s="350">
        <f>SUM(B49+C49+E49)</f>
        <v>0</v>
      </c>
      <c r="H49" s="351"/>
    </row>
    <row r="50" spans="1:8" ht="13.5" customHeight="1" thickBot="1">
      <c r="A50" s="352" t="s">
        <v>113</v>
      </c>
      <c r="B50" s="347"/>
      <c r="C50" s="353"/>
      <c r="E50" s="353"/>
      <c r="F50" s="354"/>
      <c r="G50" s="350">
        <f>SUM(B50+C50+E50)</f>
        <v>0</v>
      </c>
      <c r="H50" s="351"/>
    </row>
    <row r="51" spans="1:8" ht="13.5" customHeight="1" thickBot="1">
      <c r="A51" s="352" t="s">
        <v>114</v>
      </c>
      <c r="B51" s="347"/>
      <c r="C51" s="353"/>
      <c r="D51" s="353"/>
      <c r="E51" s="353"/>
      <c r="F51" s="354"/>
      <c r="G51" s="350">
        <f>SUM(B51+C51+E51)</f>
        <v>0</v>
      </c>
      <c r="H51" s="351"/>
    </row>
    <row r="52" spans="1:8" ht="13.5" customHeight="1" thickBot="1">
      <c r="A52" s="352" t="s">
        <v>115</v>
      </c>
      <c r="B52" s="347"/>
      <c r="C52" s="353"/>
      <c r="D52" s="353"/>
      <c r="E52" s="353"/>
      <c r="F52" s="354"/>
      <c r="G52" s="350">
        <f>SUM(B52+C52+E52)</f>
        <v>0</v>
      </c>
      <c r="H52" s="351"/>
    </row>
    <row r="53" spans="1:8" ht="13.5" customHeight="1" thickBot="1">
      <c r="A53" s="352" t="s">
        <v>116</v>
      </c>
      <c r="B53" s="347"/>
      <c r="C53" s="353"/>
      <c r="D53" s="353"/>
      <c r="E53" s="353"/>
      <c r="F53" s="354"/>
      <c r="G53" s="350">
        <f>SUM(B53+C53+E53)</f>
        <v>0</v>
      </c>
      <c r="H53" s="351"/>
    </row>
    <row r="54" spans="1:8" ht="13.5" customHeight="1" thickBot="1">
      <c r="A54" s="352" t="s">
        <v>117</v>
      </c>
      <c r="B54" s="347"/>
      <c r="C54" s="353"/>
      <c r="D54" s="353"/>
      <c r="E54" s="353"/>
      <c r="F54" s="354"/>
      <c r="G54" s="350">
        <f>SUM(B54+C54+E54)</f>
        <v>0</v>
      </c>
      <c r="H54" s="351"/>
    </row>
    <row r="55" spans="1:8" ht="13.5" customHeight="1" thickBot="1">
      <c r="A55" s="352" t="s">
        <v>118</v>
      </c>
      <c r="B55" s="347"/>
      <c r="C55" s="353"/>
      <c r="D55" s="353"/>
      <c r="E55" s="353"/>
      <c r="F55" s="354"/>
      <c r="G55" s="350">
        <f>SUM(B55+C55+E55)</f>
        <v>0</v>
      </c>
      <c r="H55" s="351"/>
    </row>
    <row r="56" spans="1:8" ht="13.5" customHeight="1" thickBot="1">
      <c r="A56" s="352" t="s">
        <v>119</v>
      </c>
      <c r="B56" s="347"/>
      <c r="C56" s="353"/>
      <c r="D56" s="353"/>
      <c r="E56" s="353"/>
      <c r="F56" s="354"/>
      <c r="G56" s="350">
        <f>SUM(B56+C56+E56)</f>
        <v>0</v>
      </c>
      <c r="H56" s="351"/>
    </row>
    <row r="57" spans="1:8" ht="13.5" customHeight="1" thickBot="1">
      <c r="A57" s="352" t="s">
        <v>120</v>
      </c>
      <c r="B57" s="347"/>
      <c r="C57" s="353"/>
      <c r="D57" s="353"/>
      <c r="E57" s="353"/>
      <c r="F57" s="354"/>
      <c r="G57" s="350">
        <f>SUM(B57+C57+E57)</f>
        <v>0</v>
      </c>
      <c r="H57" s="351"/>
    </row>
    <row r="58" spans="1:8" ht="13.5" customHeight="1" thickBot="1">
      <c r="A58" s="352" t="s">
        <v>121</v>
      </c>
      <c r="B58" s="347"/>
      <c r="C58" s="353"/>
      <c r="D58" s="353"/>
      <c r="E58" s="353"/>
      <c r="F58" s="354"/>
      <c r="G58" s="350">
        <f>SUM(B58+C58+E58)</f>
        <v>0</v>
      </c>
      <c r="H58" s="351"/>
    </row>
    <row r="59" spans="1:8" ht="13.5" customHeight="1" thickBot="1">
      <c r="A59" s="352" t="s">
        <v>122</v>
      </c>
      <c r="B59" s="347"/>
      <c r="C59" s="353"/>
      <c r="D59" s="353"/>
      <c r="E59" s="353"/>
      <c r="F59" s="354"/>
      <c r="G59" s="350">
        <f>SUM(B59+C59+E59)</f>
        <v>0</v>
      </c>
      <c r="H59" s="351"/>
    </row>
    <row r="60" spans="1:8" ht="13.5" customHeight="1" thickBot="1">
      <c r="A60" s="352" t="s">
        <v>123</v>
      </c>
      <c r="B60" s="347"/>
      <c r="C60" s="353"/>
      <c r="D60" s="353"/>
      <c r="E60" s="353"/>
      <c r="F60" s="354"/>
      <c r="G60" s="350">
        <f>SUM(B60+C60+E60)</f>
        <v>0</v>
      </c>
      <c r="H60" s="351"/>
    </row>
    <row r="61" spans="1:8" ht="13.5" customHeight="1" thickBot="1">
      <c r="A61" s="352" t="s">
        <v>124</v>
      </c>
      <c r="B61" s="347"/>
      <c r="C61" s="353"/>
      <c r="D61" s="353"/>
      <c r="E61" s="353"/>
      <c r="F61" s="354"/>
      <c r="G61" s="350">
        <f>SUM(B61+C61+E61)</f>
        <v>0</v>
      </c>
      <c r="H61" s="351"/>
    </row>
    <row r="62" spans="1:8" ht="13.5" customHeight="1" thickBot="1">
      <c r="A62" s="352" t="s">
        <v>125</v>
      </c>
      <c r="B62" s="347"/>
      <c r="C62" s="353"/>
      <c r="D62" s="353"/>
      <c r="E62" s="353"/>
      <c r="F62" s="354"/>
      <c r="G62" s="350">
        <f>SUM(B62+C62+E62)</f>
        <v>0</v>
      </c>
      <c r="H62" s="351"/>
    </row>
    <row r="63" spans="1:8" ht="13.5" customHeight="1" thickBot="1">
      <c r="A63" s="352" t="s">
        <v>126</v>
      </c>
      <c r="B63" s="347"/>
      <c r="C63" s="353"/>
      <c r="D63" s="353"/>
      <c r="E63" s="353"/>
      <c r="F63" s="354"/>
      <c r="G63" s="350">
        <f>SUM(B63+C63+E63)</f>
        <v>0</v>
      </c>
      <c r="H63" s="351"/>
    </row>
    <row r="64" spans="1:8" ht="13.5" customHeight="1" thickBot="1">
      <c r="A64" s="352" t="s">
        <v>127</v>
      </c>
      <c r="B64" s="347"/>
      <c r="C64" s="353"/>
      <c r="D64" s="353"/>
      <c r="E64" s="353"/>
      <c r="F64" s="354"/>
      <c r="G64" s="350">
        <f>SUM(B64+C64+E64)</f>
        <v>0</v>
      </c>
      <c r="H64" s="351"/>
    </row>
    <row r="65" spans="1:8" ht="13.5" customHeight="1" thickBot="1">
      <c r="A65" s="352" t="s">
        <v>171</v>
      </c>
      <c r="B65" s="347"/>
      <c r="C65" s="353"/>
      <c r="D65" s="353"/>
      <c r="E65" s="353"/>
      <c r="F65" s="354"/>
      <c r="G65" s="350">
        <f>SUM(B65+C65+E65)</f>
        <v>0</v>
      </c>
      <c r="H65" s="351"/>
    </row>
    <row r="66" spans="1:8" ht="13.5" customHeight="1" thickBot="1">
      <c r="A66" s="352" t="s">
        <v>128</v>
      </c>
      <c r="B66" s="347"/>
      <c r="C66" s="353"/>
      <c r="D66" s="353"/>
      <c r="E66" s="353"/>
      <c r="F66" s="354"/>
      <c r="G66" s="350">
        <f>SUM(B66+C66+E66)</f>
        <v>0</v>
      </c>
      <c r="H66" s="351"/>
    </row>
    <row r="67" spans="1:8" ht="13.5" customHeight="1" thickBot="1">
      <c r="A67" s="352" t="s">
        <v>129</v>
      </c>
      <c r="B67" s="347"/>
      <c r="C67" s="353"/>
      <c r="D67" s="353"/>
      <c r="E67" s="353"/>
      <c r="F67" s="354"/>
      <c r="G67" s="350">
        <f>SUM(B67+C67+E67)</f>
        <v>0</v>
      </c>
      <c r="H67" s="351"/>
    </row>
    <row r="68" spans="1:8" ht="13.5" customHeight="1" thickBot="1">
      <c r="A68" s="352" t="s">
        <v>130</v>
      </c>
      <c r="B68" s="347"/>
      <c r="C68" s="353"/>
      <c r="D68" s="353"/>
      <c r="E68" s="353"/>
      <c r="F68" s="354"/>
      <c r="G68" s="350">
        <f>SUM(B68+C68+E68)</f>
        <v>0</v>
      </c>
      <c r="H68" s="351"/>
    </row>
    <row r="69" spans="1:8" ht="13.5" customHeight="1" thickBot="1">
      <c r="A69" s="352" t="s">
        <v>131</v>
      </c>
      <c r="B69" s="347"/>
      <c r="C69" s="353"/>
      <c r="D69" s="353"/>
      <c r="E69" s="353"/>
      <c r="F69" s="354"/>
      <c r="G69" s="350">
        <f>SUM(B69+C69+E69)</f>
        <v>0</v>
      </c>
      <c r="H69" s="351"/>
    </row>
    <row r="70" spans="1:8" ht="13.5" customHeight="1" thickBot="1">
      <c r="A70" s="352" t="s">
        <v>132</v>
      </c>
      <c r="B70" s="347"/>
      <c r="C70" s="353"/>
      <c r="D70" s="353"/>
      <c r="E70" s="353"/>
      <c r="F70" s="354"/>
      <c r="G70" s="350">
        <f>SUM(B70+C70+E70)</f>
        <v>0</v>
      </c>
      <c r="H70" s="351"/>
    </row>
    <row r="71" spans="1:8" ht="13.5" customHeight="1" thickBot="1">
      <c r="A71" s="352" t="s">
        <v>133</v>
      </c>
      <c r="B71" s="347"/>
      <c r="C71" s="353"/>
      <c r="D71" s="353"/>
      <c r="E71" s="353"/>
      <c r="F71" s="354"/>
      <c r="G71" s="350">
        <f>SUM(B71+C71+E71)</f>
        <v>0</v>
      </c>
      <c r="H71" s="351"/>
    </row>
    <row r="72" spans="1:8" ht="13.5" customHeight="1" thickBot="1">
      <c r="A72" s="355"/>
      <c r="B72" s="356"/>
      <c r="C72" s="357"/>
      <c r="D72" s="358"/>
      <c r="E72" s="358"/>
      <c r="F72" s="357"/>
      <c r="G72" s="350">
        <f>SUM(B72+C72+E72)</f>
        <v>0</v>
      </c>
      <c r="H72" s="359"/>
    </row>
    <row r="73" spans="1:8" ht="13.5" customHeight="1" thickTop="1" thickBot="1">
      <c r="A73" s="360" t="s">
        <v>58</v>
      </c>
      <c r="B73" s="361">
        <f>SUM(B4:B72)</f>
        <v>0</v>
      </c>
      <c r="C73" s="361">
        <f t="shared" ref="C73:F73" si="0">SUM(C6:C72)</f>
        <v>0</v>
      </c>
      <c r="D73" s="361"/>
      <c r="E73" s="361">
        <f t="shared" si="0"/>
        <v>0</v>
      </c>
      <c r="F73" s="362">
        <f t="shared" si="0"/>
        <v>0</v>
      </c>
      <c r="G73" s="363">
        <f>SUM(G4:G72)</f>
        <v>0</v>
      </c>
      <c r="H73" s="364"/>
    </row>
    <row r="74" spans="1:8" ht="13.5" customHeight="1">
      <c r="A74" s="341"/>
      <c r="B74" s="342"/>
      <c r="C74" s="341"/>
      <c r="D74" s="341"/>
      <c r="E74" s="341"/>
      <c r="F74" s="341"/>
      <c r="G74" s="341"/>
    </row>
    <row r="75" spans="1:8" ht="13.5" customHeight="1" thickBot="1">
      <c r="A75" s="341"/>
      <c r="B75" s="342"/>
      <c r="C75" s="341"/>
      <c r="D75" s="341"/>
      <c r="E75" s="341"/>
      <c r="F75" s="341"/>
      <c r="G75" s="341"/>
    </row>
    <row r="76" spans="1:8" ht="18" customHeight="1" thickBot="1">
      <c r="A76" s="368" t="s">
        <v>44</v>
      </c>
      <c r="B76" s="370"/>
      <c r="C76" s="371"/>
      <c r="D76" s="372" t="s">
        <v>26</v>
      </c>
      <c r="E76" s="335" t="s">
        <v>45</v>
      </c>
      <c r="F76" s="335" t="s">
        <v>46</v>
      </c>
      <c r="G76" s="335" t="s">
        <v>47</v>
      </c>
      <c r="H76" s="373"/>
    </row>
    <row r="77" spans="1:8" ht="17.25" customHeight="1">
      <c r="A77" s="369" t="s">
        <v>186</v>
      </c>
      <c r="B77" s="374">
        <f>32*6</f>
        <v>192</v>
      </c>
      <c r="C77" s="366"/>
      <c r="D77" s="366" t="s">
        <v>38</v>
      </c>
      <c r="E77" s="375">
        <v>25</v>
      </c>
      <c r="F77" s="375">
        <v>25</v>
      </c>
      <c r="G77" s="375">
        <v>25</v>
      </c>
      <c r="H77" s="377"/>
    </row>
    <row r="78" spans="1:8" ht="13.5" customHeight="1">
      <c r="A78" s="369"/>
      <c r="B78" s="375"/>
      <c r="C78" s="376"/>
      <c r="D78" s="366" t="s">
        <v>36</v>
      </c>
      <c r="E78" s="375">
        <v>20</v>
      </c>
      <c r="F78" s="375">
        <v>20</v>
      </c>
      <c r="G78" s="375">
        <v>20</v>
      </c>
      <c r="H78" s="377"/>
    </row>
    <row r="79" spans="1:8" ht="13.5" customHeight="1" thickBot="1">
      <c r="A79" s="369" t="s">
        <v>94</v>
      </c>
      <c r="B79" s="374" t="s">
        <v>94</v>
      </c>
      <c r="C79" s="378" t="s">
        <v>94</v>
      </c>
      <c r="D79" s="366" t="s">
        <v>37</v>
      </c>
      <c r="E79" s="375">
        <v>15</v>
      </c>
      <c r="F79" s="375">
        <v>15</v>
      </c>
      <c r="G79" s="375">
        <v>15</v>
      </c>
      <c r="H79" s="377"/>
    </row>
    <row r="80" spans="1:8" ht="13.5" customHeight="1">
      <c r="A80" s="379"/>
      <c r="B80" s="375"/>
      <c r="C80" s="494" t="s">
        <v>173</v>
      </c>
      <c r="D80" s="431"/>
      <c r="E80" s="380">
        <f>SUM(E77:E79)</f>
        <v>60</v>
      </c>
      <c r="F80" s="380">
        <f>SUM(F77:F79)</f>
        <v>60</v>
      </c>
      <c r="G80" s="380">
        <f>SUM(G77:G79)</f>
        <v>60</v>
      </c>
      <c r="H80" s="382">
        <f>SUM(E80+F80+G80)</f>
        <v>180</v>
      </c>
    </row>
    <row r="81" spans="1:8" ht="13.5" customHeight="1">
      <c r="A81" s="379" t="s">
        <v>94</v>
      </c>
      <c r="B81" s="375" t="s">
        <v>94</v>
      </c>
      <c r="C81" s="375" t="s">
        <v>94</v>
      </c>
      <c r="D81" s="375" t="s">
        <v>94</v>
      </c>
      <c r="E81" s="375" t="s">
        <v>94</v>
      </c>
      <c r="F81" s="375"/>
      <c r="G81" s="366"/>
      <c r="H81" s="377"/>
    </row>
    <row r="82" spans="1:8" ht="13.5" customHeight="1">
      <c r="A82" s="369" t="s">
        <v>174</v>
      </c>
      <c r="B82" s="375">
        <v>10</v>
      </c>
      <c r="C82" s="374" t="s">
        <v>94</v>
      </c>
      <c r="D82" s="374"/>
      <c r="E82" s="374" t="s">
        <v>94</v>
      </c>
      <c r="F82" s="374"/>
      <c r="G82" s="381"/>
      <c r="H82" s="377"/>
    </row>
    <row r="83" spans="1:8" ht="13.5" customHeight="1">
      <c r="A83" s="369" t="s">
        <v>175</v>
      </c>
      <c r="B83" s="383">
        <v>10</v>
      </c>
      <c r="C83" s="374"/>
      <c r="D83" s="374"/>
      <c r="E83" s="374"/>
      <c r="F83" s="366"/>
      <c r="G83" s="366"/>
      <c r="H83" s="377"/>
    </row>
    <row r="84" spans="1:8" ht="13.5" customHeight="1" thickBot="1">
      <c r="A84" s="369" t="s">
        <v>48</v>
      </c>
      <c r="B84" s="374">
        <f>SUM(B82:B83)</f>
        <v>20</v>
      </c>
      <c r="C84" s="375"/>
      <c r="D84" s="375"/>
      <c r="E84" s="375"/>
      <c r="F84" s="378"/>
      <c r="G84" s="381"/>
      <c r="H84" s="384">
        <f>SUM(B82:B83)</f>
        <v>20</v>
      </c>
    </row>
    <row r="85" spans="1:8" ht="15.75" customHeight="1" thickBot="1">
      <c r="A85" s="385"/>
      <c r="B85" s="386"/>
      <c r="C85" s="387"/>
      <c r="D85" s="387"/>
      <c r="E85" s="388"/>
      <c r="F85" s="389"/>
      <c r="G85" s="390" t="s">
        <v>49</v>
      </c>
      <c r="H85" s="391">
        <f>B77-(H80+H84)</f>
        <v>-8</v>
      </c>
    </row>
    <row r="86" spans="1:8" ht="13.5" customHeight="1">
      <c r="A86" s="381"/>
      <c r="B86" s="392"/>
      <c r="C86" s="375"/>
      <c r="D86" s="375"/>
      <c r="E86" s="366"/>
      <c r="F86" s="381"/>
      <c r="G86" s="381"/>
      <c r="H86" s="381"/>
    </row>
    <row r="87" spans="1:8" ht="13.5" customHeight="1" thickBot="1">
      <c r="A87" s="388"/>
      <c r="B87" s="387"/>
      <c r="C87" s="393"/>
      <c r="D87" s="378"/>
      <c r="E87" s="366"/>
      <c r="F87" s="366"/>
      <c r="G87" s="366"/>
      <c r="H87" s="381"/>
    </row>
    <row r="88" spans="1:8" ht="13.5" customHeight="1">
      <c r="A88" s="368" t="s">
        <v>178</v>
      </c>
      <c r="B88" s="380" t="s">
        <v>176</v>
      </c>
      <c r="C88" s="394">
        <f>62*32</f>
        <v>1984</v>
      </c>
      <c r="D88" s="395"/>
      <c r="E88" s="501" t="s">
        <v>180</v>
      </c>
      <c r="F88" s="502"/>
      <c r="G88" s="380" t="s">
        <v>177</v>
      </c>
      <c r="H88" s="396">
        <f>57*32</f>
        <v>1824</v>
      </c>
    </row>
    <row r="89" spans="1:8" ht="13.5" customHeight="1">
      <c r="A89" s="369" t="s">
        <v>50</v>
      </c>
      <c r="B89" s="375"/>
      <c r="C89" s="397">
        <f>SUM(B73)</f>
        <v>0</v>
      </c>
      <c r="D89" s="374"/>
      <c r="E89" s="495"/>
      <c r="F89" s="369" t="s">
        <v>53</v>
      </c>
      <c r="G89" s="496"/>
      <c r="H89" s="398">
        <v>0</v>
      </c>
    </row>
    <row r="90" spans="1:8" ht="13.5" customHeight="1" thickBot="1">
      <c r="A90" s="369" t="s">
        <v>80</v>
      </c>
      <c r="B90" s="375"/>
      <c r="C90" s="397">
        <f>SUM(C73)</f>
        <v>0</v>
      </c>
      <c r="D90" s="374"/>
      <c r="E90" s="499" t="s">
        <v>179</v>
      </c>
      <c r="F90" s="500"/>
      <c r="G90" s="496"/>
      <c r="H90" s="367">
        <f>SUM(H88:H89)</f>
        <v>1824</v>
      </c>
    </row>
    <row r="91" spans="1:8" ht="13.5" customHeight="1">
      <c r="A91" s="369" t="s">
        <v>51</v>
      </c>
      <c r="B91" s="375"/>
      <c r="C91" s="399">
        <f>SUM(E73)</f>
        <v>0</v>
      </c>
      <c r="D91" s="376"/>
      <c r="E91" s="495"/>
      <c r="F91" s="497"/>
      <c r="G91" s="497"/>
      <c r="H91" s="400"/>
    </row>
    <row r="92" spans="1:8" ht="13.5" customHeight="1" thickBot="1">
      <c r="A92" s="401" t="s">
        <v>52</v>
      </c>
      <c r="B92" s="387"/>
      <c r="C92" s="402">
        <f>C88-C89-C90-C91</f>
        <v>1984</v>
      </c>
      <c r="D92" s="403"/>
      <c r="E92" s="498"/>
      <c r="F92" s="388" t="s">
        <v>94</v>
      </c>
      <c r="G92" s="388"/>
      <c r="H92" s="404"/>
    </row>
    <row r="93" spans="1:8" ht="13.5" customHeight="1">
      <c r="B93" s="336"/>
      <c r="D93" s="344"/>
      <c r="E93" s="341"/>
      <c r="F93" s="341"/>
      <c r="G93" s="341"/>
    </row>
    <row r="94" spans="1:8" ht="13.5" customHeight="1">
      <c r="B94" s="336"/>
      <c r="D94" s="345"/>
      <c r="E94" s="341"/>
      <c r="F94" s="341"/>
      <c r="G94" s="341"/>
    </row>
    <row r="95" spans="1:8" ht="13.5" customHeight="1">
      <c r="A95" s="343" t="s">
        <v>54</v>
      </c>
      <c r="B95" s="342"/>
      <c r="C95" s="341"/>
      <c r="D95" s="341"/>
      <c r="E95" s="341"/>
      <c r="F95" s="341"/>
      <c r="G95" s="341"/>
    </row>
  </sheetData>
  <mergeCells count="5">
    <mergeCell ref="E90:F90"/>
    <mergeCell ref="A1:H1"/>
    <mergeCell ref="A2:H2"/>
    <mergeCell ref="C80:D80"/>
    <mergeCell ref="E88:F88"/>
  </mergeCells>
  <phoneticPr fontId="10" type="noConversion"/>
  <pageMargins left="1" right="1" top="0.5" bottom="0.5" header="0.5" footer="0.5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Pairings</vt:lpstr>
      <vt:lpstr>Results</vt:lpstr>
      <vt:lpstr>Flight 1</vt:lpstr>
      <vt:lpstr>Flight 2</vt:lpstr>
      <vt:lpstr>Flight 3</vt:lpstr>
      <vt:lpstr>Finance</vt:lpstr>
      <vt:lpstr>Blank4 Sorting, Coping</vt:lpstr>
      <vt:lpstr>Finance 4Reference</vt:lpstr>
      <vt:lpstr>'Finance 4Reference'!Print_Area</vt:lpstr>
      <vt:lpstr>'Flight 1'!Print_Area</vt:lpstr>
      <vt:lpstr>'Flight 2'!Print_Area</vt:lpstr>
      <vt:lpstr>'Flight 3'!Print_Area</vt:lpstr>
      <vt:lpstr>Pairings!Print_Area</vt:lpstr>
      <vt:lpstr>Results!Print_Area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Means</dc:creator>
  <cp:lastModifiedBy>Ricardo Ortiz</cp:lastModifiedBy>
  <cp:lastPrinted>2024-08-12T23:43:50Z</cp:lastPrinted>
  <dcterms:created xsi:type="dcterms:W3CDTF">2020-01-08T06:17:37Z</dcterms:created>
  <dcterms:modified xsi:type="dcterms:W3CDTF">2024-08-12T23:44:29Z</dcterms:modified>
</cp:coreProperties>
</file>